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15" windowWidth="13260" windowHeight="10530" activeTab="1"/>
  </bookViews>
  <sheets>
    <sheet name="ΕΚΤΥΠΩΣΗ ΧΑΡΑΚΤΗΡΙΣΤΙΚΩΝ" sheetId="29" r:id="rId1"/>
    <sheet name="ΠΡΟΤΕΙΝΟΜΕΝΟΣ ΤΙΜΟΚΑΤΑΛΟΓΟΣ" sheetId="28" r:id="rId2"/>
    <sheet name="Qubo" sheetId="181" r:id="rId3"/>
    <sheet name="New Panda" sheetId="203" r:id="rId4"/>
    <sheet name="New Panda 1.2 69hp" sheetId="204" r:id="rId5"/>
    <sheet name="New Panda 0.9 Twinair 85hp" sheetId="205" r:id="rId6"/>
    <sheet name="New Panda 1.3 MTJ 75hp" sheetId="206" r:id="rId7"/>
    <sheet name="500" sheetId="140" r:id="rId8"/>
    <sheet name="500 1.2 69hp" sheetId="95" r:id="rId9"/>
    <sheet name="500 0.9 Twinair 85hp" sheetId="183" r:id="rId10"/>
    <sheet name="500 0.9 Twinair 105hp" sheetId="243" r:id="rId11"/>
    <sheet name="500 1.3 MTJ 95hp " sheetId="185" r:id="rId12"/>
    <sheet name="500 C" sheetId="141" r:id="rId13"/>
    <sheet name="500 C 1.2 69hp" sheetId="135" r:id="rId14"/>
    <sheet name="500 C 0.9 Twinair 85HP" sheetId="184" r:id="rId15"/>
    <sheet name="500 C 0.9 Twinair 105HP" sheetId="244" r:id="rId16"/>
    <sheet name="500 C 1.3 MTJ 95hp " sheetId="186" r:id="rId17"/>
    <sheet name="500L" sheetId="212" r:id="rId18"/>
    <sheet name="500L 1.4 95HP" sheetId="230" r:id="rId19"/>
    <sheet name="500L 0.9 Twinair 105hp" sheetId="231" r:id="rId20"/>
    <sheet name="500L 1.3 MTJ 85hp" sheetId="232" r:id="rId21"/>
    <sheet name="500L 1.3 MTJ 85hp MTA" sheetId="233" r:id="rId22"/>
    <sheet name="500L 1.6 MTJ 105hp" sheetId="234" r:id="rId23"/>
    <sheet name="500L Living" sheetId="235" r:id="rId24"/>
    <sheet name="500L Living 1.3 MTJ 85hp MTA" sheetId="236" r:id="rId25"/>
    <sheet name="500L Living 1.6 MTJ 105hp" sheetId="237" r:id="rId26"/>
    <sheet name="Punto" sheetId="150" r:id="rId27"/>
    <sheet name="Punto 1.2 69hp " sheetId="193" r:id="rId28"/>
    <sheet name="Punto 1.4 77hp LPG" sheetId="225" r:id="rId29"/>
    <sheet name="Punto 0.9 Twinair 105hp" sheetId="240" r:id="rId30"/>
    <sheet name="Punto 1.3 MTJ 75hp" sheetId="227" r:id="rId31"/>
    <sheet name="Punto 1.3 MTJ 85hp" sheetId="229" r:id="rId32"/>
    <sheet name="Bravo" sheetId="164" r:id="rId33"/>
    <sheet name="Bravo 1.6 MTJ 120hp" sheetId="209" r:id="rId34"/>
    <sheet name="Doblo" sheetId="172" r:id="rId35"/>
    <sheet name="Doblo 1.4 95hp" sheetId="173" r:id="rId36"/>
    <sheet name="Doblo 1.4 120hp" sheetId="207" r:id="rId37"/>
    <sheet name="Doblo 1.6 MTJ 105hp" sheetId="175" r:id="rId38"/>
    <sheet name="Sedici" sheetId="241" r:id="rId39"/>
    <sheet name="1.6 120hp" sheetId="242" r:id="rId40"/>
    <sheet name="Freemont" sheetId="238" r:id="rId41"/>
    <sheet name="Freemont 2.0 MTJ 170hp" sheetId="239" r:id="rId42"/>
  </sheets>
  <externalReferences>
    <externalReference r:id="rId43"/>
    <externalReference r:id="rId44"/>
    <externalReference r:id="rId45"/>
    <externalReference r:id="rId46"/>
    <externalReference r:id="rId47"/>
    <externalReference r:id="rId48"/>
  </externalReferences>
  <definedNames>
    <definedName name="_ME1" localSheetId="10">#REF!</definedName>
    <definedName name="_ME1" localSheetId="15">#REF!</definedName>
    <definedName name="_ME1" localSheetId="19">#REF!</definedName>
    <definedName name="_ME1" localSheetId="20">#REF!</definedName>
    <definedName name="_ME1" localSheetId="21">#REF!</definedName>
    <definedName name="_ME1" localSheetId="18">#REF!</definedName>
    <definedName name="_ME1" localSheetId="22">#REF!</definedName>
    <definedName name="_ME1" localSheetId="23">#REF!</definedName>
    <definedName name="_ME1" localSheetId="25">#REF!</definedName>
    <definedName name="_ME1" localSheetId="33">#REF!</definedName>
    <definedName name="_ME1" localSheetId="36">#REF!</definedName>
    <definedName name="_ME1" localSheetId="40">#REF!</definedName>
    <definedName name="_ME1" localSheetId="30">#REF!</definedName>
    <definedName name="_ME1" localSheetId="31">#REF!</definedName>
    <definedName name="_ME1" localSheetId="28">#REF!</definedName>
    <definedName name="_ME1">#REF!</definedName>
    <definedName name="_ME2" localSheetId="10">#REF!</definedName>
    <definedName name="_ME2" localSheetId="15">#REF!</definedName>
    <definedName name="_ME2" localSheetId="19">#REF!</definedName>
    <definedName name="_ME2" localSheetId="20">#REF!</definedName>
    <definedName name="_ME2" localSheetId="21">#REF!</definedName>
    <definedName name="_ME2" localSheetId="18">#REF!</definedName>
    <definedName name="_ME2" localSheetId="22">#REF!</definedName>
    <definedName name="_ME2" localSheetId="23">#REF!</definedName>
    <definedName name="_ME2" localSheetId="25">#REF!</definedName>
    <definedName name="_ME2" localSheetId="33">#REF!</definedName>
    <definedName name="_ME2" localSheetId="36">#REF!</definedName>
    <definedName name="_ME2" localSheetId="40">#REF!</definedName>
    <definedName name="_ME2" localSheetId="30">#REF!</definedName>
    <definedName name="_ME2" localSheetId="31">#REF!</definedName>
    <definedName name="_ME2" localSheetId="28">#REF!</definedName>
    <definedName name="_ME2">#REF!</definedName>
    <definedName name="_ME3" localSheetId="10">#REF!</definedName>
    <definedName name="_ME3" localSheetId="15">#REF!</definedName>
    <definedName name="_ME3" localSheetId="19">#REF!</definedName>
    <definedName name="_ME3" localSheetId="20">#REF!</definedName>
    <definedName name="_ME3" localSheetId="21">#REF!</definedName>
    <definedName name="_ME3" localSheetId="18">#REF!</definedName>
    <definedName name="_ME3" localSheetId="22">#REF!</definedName>
    <definedName name="_ME3" localSheetId="23">#REF!</definedName>
    <definedName name="_ME3" localSheetId="25">#REF!</definedName>
    <definedName name="_ME3" localSheetId="33">#REF!</definedName>
    <definedName name="_ME3" localSheetId="36">#REF!</definedName>
    <definedName name="_ME3" localSheetId="40">#REF!</definedName>
    <definedName name="_ME3" localSheetId="30">#REF!</definedName>
    <definedName name="_ME3" localSheetId="31">#REF!</definedName>
    <definedName name="_ME3" localSheetId="28">#REF!</definedName>
    <definedName name="_ME3">#REF!</definedName>
    <definedName name="_ME4" localSheetId="10">#REF!</definedName>
    <definedName name="_ME4" localSheetId="15">#REF!</definedName>
    <definedName name="_ME4" localSheetId="19">#REF!</definedName>
    <definedName name="_ME4" localSheetId="20">#REF!</definedName>
    <definedName name="_ME4" localSheetId="21">#REF!</definedName>
    <definedName name="_ME4" localSheetId="18">#REF!</definedName>
    <definedName name="_ME4" localSheetId="22">#REF!</definedName>
    <definedName name="_ME4" localSheetId="23">#REF!</definedName>
    <definedName name="_ME4" localSheetId="25">#REF!</definedName>
    <definedName name="_ME4" localSheetId="33">#REF!</definedName>
    <definedName name="_ME4" localSheetId="36">#REF!</definedName>
    <definedName name="_ME4" localSheetId="40">#REF!</definedName>
    <definedName name="_ME4" localSheetId="30">#REF!</definedName>
    <definedName name="_ME4" localSheetId="31">#REF!</definedName>
    <definedName name="_ME4" localSheetId="28">#REF!</definedName>
    <definedName name="_ME4">#REF!</definedName>
    <definedName name="_ME5" localSheetId="10">#REF!</definedName>
    <definedName name="_ME5" localSheetId="15">#REF!</definedName>
    <definedName name="_ME5" localSheetId="19">#REF!</definedName>
    <definedName name="_ME5" localSheetId="20">#REF!</definedName>
    <definedName name="_ME5" localSheetId="21">#REF!</definedName>
    <definedName name="_ME5" localSheetId="18">#REF!</definedName>
    <definedName name="_ME5" localSheetId="22">#REF!</definedName>
    <definedName name="_ME5" localSheetId="23">#REF!</definedName>
    <definedName name="_ME5" localSheetId="25">#REF!</definedName>
    <definedName name="_ME5" localSheetId="33">#REF!</definedName>
    <definedName name="_ME5" localSheetId="36">#REF!</definedName>
    <definedName name="_ME5" localSheetId="40">#REF!</definedName>
    <definedName name="_ME5" localSheetId="30">#REF!</definedName>
    <definedName name="_ME5" localSheetId="31">#REF!</definedName>
    <definedName name="_ME5" localSheetId="28">#REF!</definedName>
    <definedName name="_ME5">#REF!</definedName>
    <definedName name="_ME6" localSheetId="10">#REF!</definedName>
    <definedName name="_ME6" localSheetId="15">#REF!</definedName>
    <definedName name="_ME6" localSheetId="19">#REF!</definedName>
    <definedName name="_ME6" localSheetId="20">#REF!</definedName>
    <definedName name="_ME6" localSheetId="21">#REF!</definedName>
    <definedName name="_ME6" localSheetId="18">#REF!</definedName>
    <definedName name="_ME6" localSheetId="22">#REF!</definedName>
    <definedName name="_ME6" localSheetId="23">#REF!</definedName>
    <definedName name="_ME6" localSheetId="25">#REF!</definedName>
    <definedName name="_ME6" localSheetId="33">#REF!</definedName>
    <definedName name="_ME6" localSheetId="36">#REF!</definedName>
    <definedName name="_ME6" localSheetId="40">#REF!</definedName>
    <definedName name="_ME6" localSheetId="30">#REF!</definedName>
    <definedName name="_ME6" localSheetId="31">#REF!</definedName>
    <definedName name="_ME6" localSheetId="28">#REF!</definedName>
    <definedName name="_ME6">#REF!</definedName>
    <definedName name="_ME7" localSheetId="10">#REF!</definedName>
    <definedName name="_ME7" localSheetId="15">#REF!</definedName>
    <definedName name="_ME7" localSheetId="19">#REF!</definedName>
    <definedName name="_ME7" localSheetId="20">#REF!</definedName>
    <definedName name="_ME7" localSheetId="21">#REF!</definedName>
    <definedName name="_ME7" localSheetId="18">#REF!</definedName>
    <definedName name="_ME7" localSheetId="22">#REF!</definedName>
    <definedName name="_ME7" localSheetId="23">#REF!</definedName>
    <definedName name="_ME7" localSheetId="25">#REF!</definedName>
    <definedName name="_ME7" localSheetId="33">#REF!</definedName>
    <definedName name="_ME7" localSheetId="36">#REF!</definedName>
    <definedName name="_ME7" localSheetId="40">#REF!</definedName>
    <definedName name="_ME7" localSheetId="30">#REF!</definedName>
    <definedName name="_ME7" localSheetId="31">#REF!</definedName>
    <definedName name="_ME7" localSheetId="28">#REF!</definedName>
    <definedName name="_ME7">#REF!</definedName>
    <definedName name="_ME8" localSheetId="10">#REF!</definedName>
    <definedName name="_ME8" localSheetId="15">#REF!</definedName>
    <definedName name="_ME8" localSheetId="19">#REF!</definedName>
    <definedName name="_ME8" localSheetId="20">#REF!</definedName>
    <definedName name="_ME8" localSheetId="21">#REF!</definedName>
    <definedName name="_ME8" localSheetId="18">#REF!</definedName>
    <definedName name="_ME8" localSheetId="22">#REF!</definedName>
    <definedName name="_ME8" localSheetId="23">#REF!</definedName>
    <definedName name="_ME8" localSheetId="25">#REF!</definedName>
    <definedName name="_ME8" localSheetId="33">#REF!</definedName>
    <definedName name="_ME8" localSheetId="36">#REF!</definedName>
    <definedName name="_ME8" localSheetId="40">#REF!</definedName>
    <definedName name="_ME8" localSheetId="30">#REF!</definedName>
    <definedName name="_ME8" localSheetId="31">#REF!</definedName>
    <definedName name="_ME8" localSheetId="28">#REF!</definedName>
    <definedName name="_ME8">#REF!</definedName>
    <definedName name="A" localSheetId="10">#REF!</definedName>
    <definedName name="A" localSheetId="15">#REF!</definedName>
    <definedName name="A" localSheetId="19">#REF!</definedName>
    <definedName name="A" localSheetId="20">#REF!</definedName>
    <definedName name="A" localSheetId="21">#REF!</definedName>
    <definedName name="A" localSheetId="18">#REF!</definedName>
    <definedName name="A" localSheetId="22">#REF!</definedName>
    <definedName name="A" localSheetId="23">#REF!</definedName>
    <definedName name="A" localSheetId="25">#REF!</definedName>
    <definedName name="A" localSheetId="33">#REF!</definedName>
    <definedName name="A" localSheetId="36">#REF!</definedName>
    <definedName name="A" localSheetId="40">#REF!</definedName>
    <definedName name="A" localSheetId="30">#REF!</definedName>
    <definedName name="A" localSheetId="31">#REF!</definedName>
    <definedName name="A" localSheetId="28">#REF!</definedName>
    <definedName name="A">#REF!</definedName>
    <definedName name="AABenchMarkValue" localSheetId="10">#REF!</definedName>
    <definedName name="AABenchMarkValue" localSheetId="15">#REF!</definedName>
    <definedName name="AABenchMarkValue" localSheetId="19">#REF!</definedName>
    <definedName name="AABenchMarkValue" localSheetId="20">#REF!</definedName>
    <definedName name="AABenchMarkValue" localSheetId="21">#REF!</definedName>
    <definedName name="AABenchMarkValue" localSheetId="18">#REF!</definedName>
    <definedName name="AABenchMarkValue" localSheetId="22">#REF!</definedName>
    <definedName name="AABenchMarkValue" localSheetId="23">#REF!</definedName>
    <definedName name="AABenchMarkValue" localSheetId="25">#REF!</definedName>
    <definedName name="AABenchMarkValue" localSheetId="33">#REF!</definedName>
    <definedName name="AABenchMarkValue" localSheetId="36">#REF!</definedName>
    <definedName name="AABenchMarkValue" localSheetId="40">#REF!</definedName>
    <definedName name="AABenchMarkValue" localSheetId="30">#REF!</definedName>
    <definedName name="AABenchMarkValue" localSheetId="31">#REF!</definedName>
    <definedName name="AABenchMarkValue" localSheetId="28">#REF!</definedName>
    <definedName name="AABenchMarkValue">#REF!</definedName>
    <definedName name="AAValues" localSheetId="10">#REF!</definedName>
    <definedName name="AAValues" localSheetId="15">#REF!</definedName>
    <definedName name="AAValues" localSheetId="19">#REF!</definedName>
    <definedName name="AAValues" localSheetId="20">#REF!</definedName>
    <definedName name="AAValues" localSheetId="21">#REF!</definedName>
    <definedName name="AAValues" localSheetId="18">#REF!</definedName>
    <definedName name="AAValues" localSheetId="22">#REF!</definedName>
    <definedName name="AAValues" localSheetId="23">#REF!</definedName>
    <definedName name="AAValues" localSheetId="25">#REF!</definedName>
    <definedName name="AAValues" localSheetId="33">#REF!</definedName>
    <definedName name="AAValues" localSheetId="36">#REF!</definedName>
    <definedName name="AAValues" localSheetId="40">#REF!</definedName>
    <definedName name="AAValues" localSheetId="30">#REF!</definedName>
    <definedName name="AAValues" localSheetId="31">#REF!</definedName>
    <definedName name="AAValues" localSheetId="28">#REF!</definedName>
    <definedName name="AAValues">#REF!</definedName>
    <definedName name="ACQ" localSheetId="10">#REF!</definedName>
    <definedName name="ACQ" localSheetId="15">#REF!</definedName>
    <definedName name="ACQ" localSheetId="19">#REF!</definedName>
    <definedName name="ACQ" localSheetId="20">#REF!</definedName>
    <definedName name="ACQ" localSheetId="21">#REF!</definedName>
    <definedName name="ACQ" localSheetId="18">#REF!</definedName>
    <definedName name="ACQ" localSheetId="22">#REF!</definedName>
    <definedName name="ACQ" localSheetId="23">#REF!</definedName>
    <definedName name="ACQ" localSheetId="25">#REF!</definedName>
    <definedName name="ACQ" localSheetId="33">#REF!</definedName>
    <definedName name="ACQ" localSheetId="36">#REF!</definedName>
    <definedName name="ACQ" localSheetId="40">#REF!</definedName>
    <definedName name="ACQ" localSheetId="30">#REF!</definedName>
    <definedName name="ACQ" localSheetId="31">#REF!</definedName>
    <definedName name="ACQ" localSheetId="28">#REF!</definedName>
    <definedName name="ACQ">#REF!</definedName>
    <definedName name="ALTRI" localSheetId="10">#REF!</definedName>
    <definedName name="ALTRI" localSheetId="15">#REF!</definedName>
    <definedName name="ALTRI" localSheetId="19">#REF!</definedName>
    <definedName name="ALTRI" localSheetId="20">#REF!</definedName>
    <definedName name="ALTRI" localSheetId="21">#REF!</definedName>
    <definedName name="ALTRI" localSheetId="18">#REF!</definedName>
    <definedName name="ALTRI" localSheetId="22">#REF!</definedName>
    <definedName name="ALTRI" localSheetId="23">#REF!</definedName>
    <definedName name="ALTRI" localSheetId="25">#REF!</definedName>
    <definedName name="ALTRI" localSheetId="33">#REF!</definedName>
    <definedName name="ALTRI" localSheetId="36">#REF!</definedName>
    <definedName name="ALTRI" localSheetId="40">#REF!</definedName>
    <definedName name="ALTRI" localSheetId="30">#REF!</definedName>
    <definedName name="ALTRI" localSheetId="31">#REF!</definedName>
    <definedName name="ALTRI" localSheetId="28">#REF!</definedName>
    <definedName name="ALTRI">#REF!</definedName>
    <definedName name="Ambien.Ko" localSheetId="10">#REF!</definedName>
    <definedName name="Ambien.Ko" localSheetId="15">#REF!</definedName>
    <definedName name="Ambien.Ko" localSheetId="19">#REF!</definedName>
    <definedName name="Ambien.Ko" localSheetId="20">#REF!</definedName>
    <definedName name="Ambien.Ko" localSheetId="21">#REF!</definedName>
    <definedName name="Ambien.Ko" localSheetId="18">#REF!</definedName>
    <definedName name="Ambien.Ko" localSheetId="22">#REF!</definedName>
    <definedName name="Ambien.Ko" localSheetId="23">#REF!</definedName>
    <definedName name="Ambien.Ko" localSheetId="25">#REF!</definedName>
    <definedName name="Ambien.Ko" localSheetId="33">#REF!</definedName>
    <definedName name="Ambien.Ko" localSheetId="36">#REF!</definedName>
    <definedName name="Ambien.Ko" localSheetId="40">#REF!</definedName>
    <definedName name="Ambien.Ko" localSheetId="27">#REF!</definedName>
    <definedName name="Ambien.Ko" localSheetId="30">#REF!</definedName>
    <definedName name="Ambien.Ko" localSheetId="31">#REF!</definedName>
    <definedName name="Ambien.Ko" localSheetId="28">#REF!</definedName>
    <definedName name="Ambien.Ko">#REF!</definedName>
    <definedName name="AMM" localSheetId="10">#REF!</definedName>
    <definedName name="AMM" localSheetId="15">#REF!</definedName>
    <definedName name="AMM" localSheetId="19">#REF!</definedName>
    <definedName name="AMM" localSheetId="20">#REF!</definedName>
    <definedName name="AMM" localSheetId="21">#REF!</definedName>
    <definedName name="AMM" localSheetId="18">#REF!</definedName>
    <definedName name="AMM" localSheetId="22">#REF!</definedName>
    <definedName name="AMM" localSheetId="23">#REF!</definedName>
    <definedName name="AMM" localSheetId="25">#REF!</definedName>
    <definedName name="AMM" localSheetId="33">#REF!</definedName>
    <definedName name="AMM" localSheetId="36">#REF!</definedName>
    <definedName name="AMM" localSheetId="40">#REF!</definedName>
    <definedName name="AMM" localSheetId="30">#REF!</definedName>
    <definedName name="AMM" localSheetId="31">#REF!</definedName>
    <definedName name="AMM" localSheetId="28">#REF!</definedName>
    <definedName name="AMM">#REF!</definedName>
    <definedName name="ASS" localSheetId="10">#REF!</definedName>
    <definedName name="ASS" localSheetId="15">#REF!</definedName>
    <definedName name="ASS" localSheetId="19">#REF!</definedName>
    <definedName name="ASS" localSheetId="20">#REF!</definedName>
    <definedName name="ASS" localSheetId="21">#REF!</definedName>
    <definedName name="ASS" localSheetId="18">#REF!</definedName>
    <definedName name="ASS" localSheetId="22">#REF!</definedName>
    <definedName name="ASS" localSheetId="23">#REF!</definedName>
    <definedName name="ASS" localSheetId="25">#REF!</definedName>
    <definedName name="ASS" localSheetId="33">#REF!</definedName>
    <definedName name="ASS" localSheetId="36">#REF!</definedName>
    <definedName name="ASS" localSheetId="40">#REF!</definedName>
    <definedName name="ASS" localSheetId="27">#REF!</definedName>
    <definedName name="ASS" localSheetId="30">#REF!</definedName>
    <definedName name="ASS" localSheetId="31">#REF!</definedName>
    <definedName name="ASS" localSheetId="28">#REF!</definedName>
    <definedName name="ASS">#REF!</definedName>
    <definedName name="ayudaCom_can" localSheetId="10">#REF!</definedName>
    <definedName name="ayudaCom_can" localSheetId="15">#REF!</definedName>
    <definedName name="ayudaCom_can" localSheetId="19">#REF!</definedName>
    <definedName name="ayudaCom_can" localSheetId="20">#REF!</definedName>
    <definedName name="ayudaCom_can" localSheetId="21">#REF!</definedName>
    <definedName name="ayudaCom_can" localSheetId="18">#REF!</definedName>
    <definedName name="ayudaCom_can" localSheetId="22">#REF!</definedName>
    <definedName name="ayudaCom_can" localSheetId="23">#REF!</definedName>
    <definedName name="ayudaCom_can" localSheetId="25">#REF!</definedName>
    <definedName name="ayudaCom_can" localSheetId="33">#REF!</definedName>
    <definedName name="ayudaCom_can" localSheetId="36">#REF!</definedName>
    <definedName name="ayudaCom_can" localSheetId="40">#REF!</definedName>
    <definedName name="ayudaCom_can" localSheetId="30">#REF!</definedName>
    <definedName name="ayudaCom_can" localSheetId="31">#REF!</definedName>
    <definedName name="ayudaCom_can" localSheetId="28">#REF!</definedName>
    <definedName name="ayudaCom_can">#REF!</definedName>
    <definedName name="ayudaCom_pyb" localSheetId="10">#REF!</definedName>
    <definedName name="ayudaCom_pyb" localSheetId="15">#REF!</definedName>
    <definedName name="ayudaCom_pyb" localSheetId="19">#REF!</definedName>
    <definedName name="ayudaCom_pyb" localSheetId="20">#REF!</definedName>
    <definedName name="ayudaCom_pyb" localSheetId="21">#REF!</definedName>
    <definedName name="ayudaCom_pyb" localSheetId="18">#REF!</definedName>
    <definedName name="ayudaCom_pyb" localSheetId="22">#REF!</definedName>
    <definedName name="ayudaCom_pyb" localSheetId="23">#REF!</definedName>
    <definedName name="ayudaCom_pyb" localSheetId="25">#REF!</definedName>
    <definedName name="ayudaCom_pyb" localSheetId="33">#REF!</definedName>
    <definedName name="ayudaCom_pyb" localSheetId="36">#REF!</definedName>
    <definedName name="ayudaCom_pyb" localSheetId="40">#REF!</definedName>
    <definedName name="ayudaCom_pyb" localSheetId="30">#REF!</definedName>
    <definedName name="ayudaCom_pyb" localSheetId="31">#REF!</definedName>
    <definedName name="ayudaCom_pyb" localSheetId="28">#REF!</definedName>
    <definedName name="ayudaCom_pyb">#REF!</definedName>
    <definedName name="b" localSheetId="10">#REF!</definedName>
    <definedName name="b" localSheetId="15">#REF!</definedName>
    <definedName name="b" localSheetId="19">#REF!</definedName>
    <definedName name="b" localSheetId="20">#REF!</definedName>
    <definedName name="b" localSheetId="21">#REF!</definedName>
    <definedName name="b" localSheetId="18">#REF!</definedName>
    <definedName name="b" localSheetId="22">#REF!</definedName>
    <definedName name="b" localSheetId="23">#REF!</definedName>
    <definedName name="b" localSheetId="25">#REF!</definedName>
    <definedName name="b" localSheetId="33">#REF!</definedName>
    <definedName name="b" localSheetId="36">#REF!</definedName>
    <definedName name="b" localSheetId="40">#REF!</definedName>
    <definedName name="b" localSheetId="30">#REF!</definedName>
    <definedName name="b" localSheetId="31">#REF!</definedName>
    <definedName name="b" localSheetId="28">#REF!</definedName>
    <definedName name="b">#REF!</definedName>
    <definedName name="Barchetta">'[1]Griglia Mondo - Volumi'!$A$9:$GQ$996</definedName>
    <definedName name="BASK_GRAFICO" localSheetId="10">#REF!</definedName>
    <definedName name="BASK_GRAFICO" localSheetId="15">#REF!</definedName>
    <definedName name="BASK_GRAFICO" localSheetId="19">#REF!</definedName>
    <definedName name="BASK_GRAFICO" localSheetId="20">#REF!</definedName>
    <definedName name="BASK_GRAFICO" localSheetId="21">#REF!</definedName>
    <definedName name="BASK_GRAFICO" localSheetId="18">#REF!</definedName>
    <definedName name="BASK_GRAFICO" localSheetId="22">#REF!</definedName>
    <definedName name="BASK_GRAFICO" localSheetId="23">#REF!</definedName>
    <definedName name="BASK_GRAFICO" localSheetId="25">#REF!</definedName>
    <definedName name="BASK_GRAFICO" localSheetId="33">#REF!</definedName>
    <definedName name="BASK_GRAFICO" localSheetId="36">#REF!</definedName>
    <definedName name="BASK_GRAFICO" localSheetId="40">#REF!</definedName>
    <definedName name="BASK_GRAFICO" localSheetId="30">#REF!</definedName>
    <definedName name="BASK_GRAFICO" localSheetId="31">#REF!</definedName>
    <definedName name="BASK_GRAFICO" localSheetId="28">#REF!</definedName>
    <definedName name="BASK_GRAFICO">#REF!</definedName>
    <definedName name="BASK_MODELLO" localSheetId="10">#REF!</definedName>
    <definedName name="BASK_MODELLO" localSheetId="15">#REF!</definedName>
    <definedName name="BASK_MODELLO" localSheetId="19">#REF!</definedName>
    <definedName name="BASK_MODELLO" localSheetId="20">#REF!</definedName>
    <definedName name="BASK_MODELLO" localSheetId="21">#REF!</definedName>
    <definedName name="BASK_MODELLO" localSheetId="18">#REF!</definedName>
    <definedName name="BASK_MODELLO" localSheetId="22">#REF!</definedName>
    <definedName name="BASK_MODELLO" localSheetId="23">#REF!</definedName>
    <definedName name="BASK_MODELLO" localSheetId="25">#REF!</definedName>
    <definedName name="BASK_MODELLO" localSheetId="33">#REF!</definedName>
    <definedName name="BASK_MODELLO" localSheetId="36">#REF!</definedName>
    <definedName name="BASK_MODELLO" localSheetId="40">#REF!</definedName>
    <definedName name="BASK_MODELLO" localSheetId="30">#REF!</definedName>
    <definedName name="BASK_MODELLO" localSheetId="31">#REF!</definedName>
    <definedName name="BASK_MODELLO" localSheetId="28">#REF!</definedName>
    <definedName name="BASK_MODELLO">#REF!</definedName>
    <definedName name="BASK_VERSIONE" localSheetId="10">#REF!</definedName>
    <definedName name="BASK_VERSIONE" localSheetId="15">#REF!</definedName>
    <definedName name="BASK_VERSIONE" localSheetId="19">#REF!</definedName>
    <definedName name="BASK_VERSIONE" localSheetId="20">#REF!</definedName>
    <definedName name="BASK_VERSIONE" localSheetId="21">#REF!</definedName>
    <definedName name="BASK_VERSIONE" localSheetId="18">#REF!</definedName>
    <definedName name="BASK_VERSIONE" localSheetId="22">#REF!</definedName>
    <definedName name="BASK_VERSIONE" localSheetId="23">#REF!</definedName>
    <definedName name="BASK_VERSIONE" localSheetId="25">#REF!</definedName>
    <definedName name="BASK_VERSIONE" localSheetId="33">#REF!</definedName>
    <definedName name="BASK_VERSIONE" localSheetId="36">#REF!</definedName>
    <definedName name="BASK_VERSIONE" localSheetId="40">#REF!</definedName>
    <definedName name="BASK_VERSIONE" localSheetId="30">#REF!</definedName>
    <definedName name="BASK_VERSIONE" localSheetId="31">#REF!</definedName>
    <definedName name="BASK_VERSIONE" localSheetId="28">#REF!</definedName>
    <definedName name="BASK_VERSIONE">#REF!</definedName>
    <definedName name="BBBenchMarkValue" localSheetId="10">#REF!</definedName>
    <definedName name="BBBenchMarkValue" localSheetId="15">#REF!</definedName>
    <definedName name="BBBenchMarkValue" localSheetId="19">#REF!</definedName>
    <definedName name="BBBenchMarkValue" localSheetId="20">#REF!</definedName>
    <definedName name="BBBenchMarkValue" localSheetId="21">#REF!</definedName>
    <definedName name="BBBenchMarkValue" localSheetId="18">#REF!</definedName>
    <definedName name="BBBenchMarkValue" localSheetId="22">#REF!</definedName>
    <definedName name="BBBenchMarkValue" localSheetId="23">#REF!</definedName>
    <definedName name="BBBenchMarkValue" localSheetId="25">#REF!</definedName>
    <definedName name="BBBenchMarkValue" localSheetId="33">#REF!</definedName>
    <definedName name="BBBenchMarkValue" localSheetId="36">#REF!</definedName>
    <definedName name="BBBenchMarkValue" localSheetId="40">#REF!</definedName>
    <definedName name="BBBenchMarkValue" localSheetId="30">#REF!</definedName>
    <definedName name="BBBenchMarkValue" localSheetId="31">#REF!</definedName>
    <definedName name="BBBenchMarkValue" localSheetId="28">#REF!</definedName>
    <definedName name="BBBenchMarkValue">#REF!</definedName>
    <definedName name="BBValues" localSheetId="10">#REF!</definedName>
    <definedName name="BBValues" localSheetId="15">#REF!</definedName>
    <definedName name="BBValues" localSheetId="19">#REF!</definedName>
    <definedName name="BBValues" localSheetId="20">#REF!</definedName>
    <definedName name="BBValues" localSheetId="21">#REF!</definedName>
    <definedName name="BBValues" localSheetId="18">#REF!</definedName>
    <definedName name="BBValues" localSheetId="22">#REF!</definedName>
    <definedName name="BBValues" localSheetId="23">#REF!</definedName>
    <definedName name="BBValues" localSheetId="25">#REF!</definedName>
    <definedName name="BBValues" localSheetId="33">#REF!</definedName>
    <definedName name="BBValues" localSheetId="36">#REF!</definedName>
    <definedName name="BBValues" localSheetId="40">#REF!</definedName>
    <definedName name="BBValues" localSheetId="30">#REF!</definedName>
    <definedName name="BBValues" localSheetId="31">#REF!</definedName>
    <definedName name="BBValues" localSheetId="28">#REF!</definedName>
    <definedName name="BBValues">#REF!</definedName>
    <definedName name="BenchmarkAdjustValue" localSheetId="10">#REF!</definedName>
    <definedName name="BenchmarkAdjustValue" localSheetId="15">#REF!</definedName>
    <definedName name="BenchmarkAdjustValue" localSheetId="19">#REF!</definedName>
    <definedName name="BenchmarkAdjustValue" localSheetId="20">#REF!</definedName>
    <definedName name="BenchmarkAdjustValue" localSheetId="21">#REF!</definedName>
    <definedName name="BenchmarkAdjustValue" localSheetId="18">#REF!</definedName>
    <definedName name="BenchmarkAdjustValue" localSheetId="22">#REF!</definedName>
    <definedName name="BenchmarkAdjustValue" localSheetId="23">#REF!</definedName>
    <definedName name="BenchmarkAdjustValue" localSheetId="25">#REF!</definedName>
    <definedName name="BenchmarkAdjustValue" localSheetId="33">#REF!</definedName>
    <definedName name="BenchmarkAdjustValue" localSheetId="36">#REF!</definedName>
    <definedName name="BenchmarkAdjustValue" localSheetId="40">#REF!</definedName>
    <definedName name="BenchmarkAdjustValue" localSheetId="30">#REF!</definedName>
    <definedName name="BenchmarkAdjustValue" localSheetId="31">#REF!</definedName>
    <definedName name="BenchmarkAdjustValue" localSheetId="28">#REF!</definedName>
    <definedName name="BenchmarkAdjustValue">#REF!</definedName>
    <definedName name="BF" localSheetId="10">#REF!</definedName>
    <definedName name="BF" localSheetId="15">#REF!</definedName>
    <definedName name="BF" localSheetId="19">#REF!</definedName>
    <definedName name="BF" localSheetId="20">#REF!</definedName>
    <definedName name="BF" localSheetId="21">#REF!</definedName>
    <definedName name="BF" localSheetId="18">#REF!</definedName>
    <definedName name="BF" localSheetId="22">#REF!</definedName>
    <definedName name="BF" localSheetId="23">#REF!</definedName>
    <definedName name="BF" localSheetId="25">#REF!</definedName>
    <definedName name="BF" localSheetId="33">#REF!</definedName>
    <definedName name="BF" localSheetId="36">#REF!</definedName>
    <definedName name="BF" localSheetId="40">#REF!</definedName>
    <definedName name="BF" localSheetId="27">#REF!</definedName>
    <definedName name="BF" localSheetId="30">#REF!</definedName>
    <definedName name="BF" localSheetId="31">#REF!</definedName>
    <definedName name="BF" localSheetId="28">#REF!</definedName>
    <definedName name="BF">#REF!</definedName>
    <definedName name="CAMBI" localSheetId="10">[2]SEICENTO!#REF!</definedName>
    <definedName name="CAMBI" localSheetId="15">[2]SEICENTO!#REF!</definedName>
    <definedName name="CAMBI" localSheetId="19">[2]SEICENTO!#REF!</definedName>
    <definedName name="CAMBI" localSheetId="20">[2]SEICENTO!#REF!</definedName>
    <definedName name="CAMBI" localSheetId="21">[2]SEICENTO!#REF!</definedName>
    <definedName name="CAMBI" localSheetId="18">[2]SEICENTO!#REF!</definedName>
    <definedName name="CAMBI" localSheetId="22">[2]SEICENTO!#REF!</definedName>
    <definedName name="CAMBI" localSheetId="23">[2]SEICENTO!#REF!</definedName>
    <definedName name="CAMBI" localSheetId="25">[2]SEICENTO!#REF!</definedName>
    <definedName name="CAMBI" localSheetId="33">[2]SEICENTO!#REF!</definedName>
    <definedName name="CAMBI" localSheetId="36">[2]SEICENTO!#REF!</definedName>
    <definedName name="CAMBI" localSheetId="40">[2]SEICENTO!#REF!</definedName>
    <definedName name="CAMBI" localSheetId="27">[2]SEICENTO!#REF!</definedName>
    <definedName name="CAMBI" localSheetId="30">[2]SEICENTO!#REF!</definedName>
    <definedName name="CAMBI" localSheetId="31">[2]SEICENTO!#REF!</definedName>
    <definedName name="CAMBI" localSheetId="28">[2]SEICENTO!#REF!</definedName>
    <definedName name="CAMBI">[2]SEICENTO!#REF!</definedName>
    <definedName name="ch" localSheetId="10">#REF!</definedName>
    <definedName name="ch" localSheetId="15">#REF!</definedName>
    <definedName name="ch" localSheetId="19">#REF!</definedName>
    <definedName name="ch" localSheetId="20">#REF!</definedName>
    <definedName name="ch" localSheetId="21">#REF!</definedName>
    <definedName name="ch" localSheetId="18">#REF!</definedName>
    <definedName name="ch" localSheetId="22">#REF!</definedName>
    <definedName name="ch" localSheetId="23">#REF!</definedName>
    <definedName name="ch" localSheetId="25">#REF!</definedName>
    <definedName name="ch" localSheetId="33">#REF!</definedName>
    <definedName name="ch" localSheetId="36">#REF!</definedName>
    <definedName name="ch" localSheetId="40">#REF!</definedName>
    <definedName name="ch" localSheetId="30">#REF!</definedName>
    <definedName name="ch" localSheetId="31">#REF!</definedName>
    <definedName name="ch" localSheetId="28">#REF!</definedName>
    <definedName name="ch">#REF!</definedName>
    <definedName name="CICLO" localSheetId="10">#REF!</definedName>
    <definedName name="CICLO" localSheetId="15">#REF!</definedName>
    <definedName name="CICLO" localSheetId="19">#REF!</definedName>
    <definedName name="CICLO" localSheetId="20">#REF!</definedName>
    <definedName name="CICLO" localSheetId="21">#REF!</definedName>
    <definedName name="CICLO" localSheetId="18">#REF!</definedName>
    <definedName name="CICLO" localSheetId="22">#REF!</definedName>
    <definedName name="CICLO" localSheetId="23">#REF!</definedName>
    <definedName name="CICLO" localSheetId="25">#REF!</definedName>
    <definedName name="CICLO" localSheetId="33">#REF!</definedName>
    <definedName name="CICLO" localSheetId="36">#REF!</definedName>
    <definedName name="CICLO" localSheetId="40">#REF!</definedName>
    <definedName name="CICLO" localSheetId="30">#REF!</definedName>
    <definedName name="CICLO" localSheetId="31">#REF!</definedName>
    <definedName name="CICLO" localSheetId="28">#REF!</definedName>
    <definedName name="CICLO">#REF!</definedName>
    <definedName name="CINQU" localSheetId="10">#REF!</definedName>
    <definedName name="CINQU" localSheetId="15">#REF!</definedName>
    <definedName name="CINQU" localSheetId="19">#REF!</definedName>
    <definedName name="CINQU" localSheetId="20">#REF!</definedName>
    <definedName name="CINQU" localSheetId="21">#REF!</definedName>
    <definedName name="CINQU" localSheetId="18">#REF!</definedName>
    <definedName name="CINQU" localSheetId="22">#REF!</definedName>
    <definedName name="CINQU" localSheetId="23">#REF!</definedName>
    <definedName name="CINQU" localSheetId="25">#REF!</definedName>
    <definedName name="CINQU" localSheetId="33">#REF!</definedName>
    <definedName name="CINQU" localSheetId="36">#REF!</definedName>
    <definedName name="CINQU" localSheetId="40">#REF!</definedName>
    <definedName name="CINQU" localSheetId="30">#REF!</definedName>
    <definedName name="CINQU" localSheetId="31">#REF!</definedName>
    <definedName name="CINQU" localSheetId="28">#REF!</definedName>
    <definedName name="CINQU">#REF!</definedName>
    <definedName name="cinque" localSheetId="10">#REF!</definedName>
    <definedName name="cinque" localSheetId="15">#REF!</definedName>
    <definedName name="cinque" localSheetId="19">#REF!</definedName>
    <definedName name="cinque" localSheetId="20">#REF!</definedName>
    <definedName name="cinque" localSheetId="21">#REF!</definedName>
    <definedName name="cinque" localSheetId="18">#REF!</definedName>
    <definedName name="cinque" localSheetId="22">#REF!</definedName>
    <definedName name="cinque" localSheetId="23">#REF!</definedName>
    <definedName name="cinque" localSheetId="25">#REF!</definedName>
    <definedName name="cinque" localSheetId="33">#REF!</definedName>
    <definedName name="cinque" localSheetId="36">#REF!</definedName>
    <definedName name="cinque" localSheetId="40">#REF!</definedName>
    <definedName name="cinque" localSheetId="30">#REF!</definedName>
    <definedName name="cinque" localSheetId="31">#REF!</definedName>
    <definedName name="cinque" localSheetId="28">#REF!</definedName>
    <definedName name="cinque">#REF!</definedName>
    <definedName name="CINQUM" localSheetId="10">#REF!</definedName>
    <definedName name="CINQUM" localSheetId="15">#REF!</definedName>
    <definedName name="CINQUM" localSheetId="19">#REF!</definedName>
    <definedName name="CINQUM" localSheetId="20">#REF!</definedName>
    <definedName name="CINQUM" localSheetId="21">#REF!</definedName>
    <definedName name="CINQUM" localSheetId="18">#REF!</definedName>
    <definedName name="CINQUM" localSheetId="22">#REF!</definedName>
    <definedName name="CINQUM" localSheetId="23">#REF!</definedName>
    <definedName name="CINQUM" localSheetId="25">#REF!</definedName>
    <definedName name="CINQUM" localSheetId="33">#REF!</definedName>
    <definedName name="CINQUM" localSheetId="36">#REF!</definedName>
    <definedName name="CINQUM" localSheetId="40">#REF!</definedName>
    <definedName name="CINQUM" localSheetId="30">#REF!</definedName>
    <definedName name="CINQUM" localSheetId="31">#REF!</definedName>
    <definedName name="CINQUM" localSheetId="28">#REF!</definedName>
    <definedName name="CINQUM">#REF!</definedName>
    <definedName name="CV" localSheetId="10">#REF!</definedName>
    <definedName name="CV" localSheetId="15">#REF!</definedName>
    <definedName name="CV" localSheetId="19">#REF!</definedName>
    <definedName name="CV" localSheetId="20">#REF!</definedName>
    <definedName name="CV" localSheetId="21">#REF!</definedName>
    <definedName name="CV" localSheetId="18">#REF!</definedName>
    <definedName name="CV" localSheetId="22">#REF!</definedName>
    <definedName name="CV" localSheetId="23">#REF!</definedName>
    <definedName name="CV" localSheetId="25">#REF!</definedName>
    <definedName name="CV" localSheetId="33">#REF!</definedName>
    <definedName name="CV" localSheetId="36">#REF!</definedName>
    <definedName name="CV" localSheetId="40">#REF!</definedName>
    <definedName name="CV" localSheetId="30">#REF!</definedName>
    <definedName name="CV" localSheetId="31">#REF!</definedName>
    <definedName name="CV" localSheetId="28">#REF!</definedName>
    <definedName name="CV">#REF!</definedName>
    <definedName name="d" localSheetId="10">#REF!</definedName>
    <definedName name="d" localSheetId="15">#REF!</definedName>
    <definedName name="d" localSheetId="19">#REF!</definedName>
    <definedName name="d" localSheetId="20">#REF!</definedName>
    <definedName name="d" localSheetId="21">#REF!</definedName>
    <definedName name="d" localSheetId="18">#REF!</definedName>
    <definedName name="d" localSheetId="22">#REF!</definedName>
    <definedName name="d" localSheetId="23">#REF!</definedName>
    <definedName name="d" localSheetId="25">#REF!</definedName>
    <definedName name="d" localSheetId="33">#REF!</definedName>
    <definedName name="d" localSheetId="36">#REF!</definedName>
    <definedName name="d" localSheetId="40">#REF!</definedName>
    <definedName name="d" localSheetId="30">#REF!</definedName>
    <definedName name="d" localSheetId="31">#REF!</definedName>
    <definedName name="d" localSheetId="28">#REF!</definedName>
    <definedName name="d">#REF!</definedName>
    <definedName name="_xlnm.Database" localSheetId="10">#REF!</definedName>
    <definedName name="_xlnm.Database" localSheetId="15">#REF!</definedName>
    <definedName name="_xlnm.Database" localSheetId="19">#REF!</definedName>
    <definedName name="_xlnm.Database" localSheetId="20">#REF!</definedName>
    <definedName name="_xlnm.Database" localSheetId="21">#REF!</definedName>
    <definedName name="_xlnm.Database" localSheetId="18">#REF!</definedName>
    <definedName name="_xlnm.Database" localSheetId="22">#REF!</definedName>
    <definedName name="_xlnm.Database" localSheetId="23">#REF!</definedName>
    <definedName name="_xlnm.Database" localSheetId="25">#REF!</definedName>
    <definedName name="_xlnm.Database" localSheetId="33">#REF!</definedName>
    <definedName name="_xlnm.Database" localSheetId="36">#REF!</definedName>
    <definedName name="_xlnm.Database" localSheetId="40">#REF!</definedName>
    <definedName name="_xlnm.Database" localSheetId="30">#REF!</definedName>
    <definedName name="_xlnm.Database" localSheetId="31">#REF!</definedName>
    <definedName name="_xlnm.Database" localSheetId="28">#REF!</definedName>
    <definedName name="_xlnm.Database">#REF!</definedName>
    <definedName name="dd"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10">#REF!</definedName>
    <definedName name="descuento_can" localSheetId="15">#REF!</definedName>
    <definedName name="descuento_can" localSheetId="19">#REF!</definedName>
    <definedName name="descuento_can" localSheetId="20">#REF!</definedName>
    <definedName name="descuento_can" localSheetId="21">#REF!</definedName>
    <definedName name="descuento_can" localSheetId="18">#REF!</definedName>
    <definedName name="descuento_can" localSheetId="22">#REF!</definedName>
    <definedName name="descuento_can" localSheetId="23">#REF!</definedName>
    <definedName name="descuento_can" localSheetId="25">#REF!</definedName>
    <definedName name="descuento_can" localSheetId="33">#REF!</definedName>
    <definedName name="descuento_can" localSheetId="36">#REF!</definedName>
    <definedName name="descuento_can" localSheetId="40">#REF!</definedName>
    <definedName name="descuento_can" localSheetId="30">#REF!</definedName>
    <definedName name="descuento_can" localSheetId="31">#REF!</definedName>
    <definedName name="descuento_can" localSheetId="28">#REF!</definedName>
    <definedName name="descuento_can">#REF!</definedName>
    <definedName name="descuento_pyb" localSheetId="10">#REF!</definedName>
    <definedName name="descuento_pyb" localSheetId="15">#REF!</definedName>
    <definedName name="descuento_pyb" localSheetId="19">#REF!</definedName>
    <definedName name="descuento_pyb" localSheetId="20">#REF!</definedName>
    <definedName name="descuento_pyb" localSheetId="21">#REF!</definedName>
    <definedName name="descuento_pyb" localSheetId="18">#REF!</definedName>
    <definedName name="descuento_pyb" localSheetId="22">#REF!</definedName>
    <definedName name="descuento_pyb" localSheetId="23">#REF!</definedName>
    <definedName name="descuento_pyb" localSheetId="25">#REF!</definedName>
    <definedName name="descuento_pyb" localSheetId="33">#REF!</definedName>
    <definedName name="descuento_pyb" localSheetId="36">#REF!</definedName>
    <definedName name="descuento_pyb" localSheetId="40">#REF!</definedName>
    <definedName name="descuento_pyb" localSheetId="30">#REF!</definedName>
    <definedName name="descuento_pyb" localSheetId="31">#REF!</definedName>
    <definedName name="descuento_pyb" localSheetId="28">#REF!</definedName>
    <definedName name="descuento_pyb">#REF!</definedName>
    <definedName name="dk" localSheetId="10">#REF!</definedName>
    <definedName name="dk" localSheetId="15">#REF!</definedName>
    <definedName name="dk" localSheetId="19">#REF!</definedName>
    <definedName name="dk" localSheetId="20">#REF!</definedName>
    <definedName name="dk" localSheetId="21">#REF!</definedName>
    <definedName name="dk" localSheetId="18">#REF!</definedName>
    <definedName name="dk" localSheetId="22">#REF!</definedName>
    <definedName name="dk" localSheetId="23">#REF!</definedName>
    <definedName name="dk" localSheetId="25">#REF!</definedName>
    <definedName name="dk" localSheetId="33">#REF!</definedName>
    <definedName name="dk" localSheetId="36">#REF!</definedName>
    <definedName name="dk" localSheetId="40">#REF!</definedName>
    <definedName name="dk" localSheetId="30">#REF!</definedName>
    <definedName name="dk" localSheetId="31">#REF!</definedName>
    <definedName name="dk" localSheetId="28">#REF!</definedName>
    <definedName name="dk">#REF!</definedName>
    <definedName name="dtoBase_can" localSheetId="10">#REF!</definedName>
    <definedName name="dtoBase_can" localSheetId="15">#REF!</definedName>
    <definedName name="dtoBase_can" localSheetId="19">#REF!</definedName>
    <definedName name="dtoBase_can" localSheetId="20">#REF!</definedName>
    <definedName name="dtoBase_can" localSheetId="21">#REF!</definedName>
    <definedName name="dtoBase_can" localSheetId="18">#REF!</definedName>
    <definedName name="dtoBase_can" localSheetId="22">#REF!</definedName>
    <definedName name="dtoBase_can" localSheetId="23">#REF!</definedName>
    <definedName name="dtoBase_can" localSheetId="25">#REF!</definedName>
    <definedName name="dtoBase_can" localSheetId="33">#REF!</definedName>
    <definedName name="dtoBase_can" localSheetId="36">#REF!</definedName>
    <definedName name="dtoBase_can" localSheetId="40">#REF!</definedName>
    <definedName name="dtoBase_can" localSheetId="30">#REF!</definedName>
    <definedName name="dtoBase_can" localSheetId="31">#REF!</definedName>
    <definedName name="dtoBase_can" localSheetId="28">#REF!</definedName>
    <definedName name="dtoBase_can">#REF!</definedName>
    <definedName name="dtoBase_pyb" localSheetId="10">#REF!</definedName>
    <definedName name="dtoBase_pyb" localSheetId="15">#REF!</definedName>
    <definedName name="dtoBase_pyb" localSheetId="19">#REF!</definedName>
    <definedName name="dtoBase_pyb" localSheetId="20">#REF!</definedName>
    <definedName name="dtoBase_pyb" localSheetId="21">#REF!</definedName>
    <definedName name="dtoBase_pyb" localSheetId="18">#REF!</definedName>
    <definedName name="dtoBase_pyb" localSheetId="22">#REF!</definedName>
    <definedName name="dtoBase_pyb" localSheetId="23">#REF!</definedName>
    <definedName name="dtoBase_pyb" localSheetId="25">#REF!</definedName>
    <definedName name="dtoBase_pyb" localSheetId="33">#REF!</definedName>
    <definedName name="dtoBase_pyb" localSheetId="36">#REF!</definedName>
    <definedName name="dtoBase_pyb" localSheetId="40">#REF!</definedName>
    <definedName name="dtoBase_pyb" localSheetId="30">#REF!</definedName>
    <definedName name="dtoBase_pyb" localSheetId="31">#REF!</definedName>
    <definedName name="dtoBase_pyb" localSheetId="28">#REF!</definedName>
    <definedName name="dtoBase_pyb">#REF!</definedName>
    <definedName name="DU" localSheetId="10">#REF!</definedName>
    <definedName name="DU" localSheetId="15">#REF!</definedName>
    <definedName name="DU" localSheetId="19">#REF!</definedName>
    <definedName name="DU" localSheetId="20">#REF!</definedName>
    <definedName name="DU" localSheetId="21">#REF!</definedName>
    <definedName name="DU" localSheetId="18">#REF!</definedName>
    <definedName name="DU" localSheetId="22">#REF!</definedName>
    <definedName name="DU" localSheetId="23">#REF!</definedName>
    <definedName name="DU" localSheetId="25">#REF!</definedName>
    <definedName name="DU" localSheetId="33">#REF!</definedName>
    <definedName name="DU" localSheetId="36">#REF!</definedName>
    <definedName name="DU" localSheetId="40">#REF!</definedName>
    <definedName name="DU" localSheetId="30">#REF!</definedName>
    <definedName name="DU" localSheetId="31">#REF!</definedName>
    <definedName name="DU" localSheetId="28">#REF!</definedName>
    <definedName name="DU">#REF!</definedName>
    <definedName name="due" localSheetId="10">#REF!</definedName>
    <definedName name="due" localSheetId="15">#REF!</definedName>
    <definedName name="due" localSheetId="19">#REF!</definedName>
    <definedName name="due" localSheetId="20">#REF!</definedName>
    <definedName name="due" localSheetId="21">#REF!</definedName>
    <definedName name="due" localSheetId="18">#REF!</definedName>
    <definedName name="due" localSheetId="22">#REF!</definedName>
    <definedName name="due" localSheetId="23">#REF!</definedName>
    <definedName name="due" localSheetId="25">#REF!</definedName>
    <definedName name="due" localSheetId="33">#REF!</definedName>
    <definedName name="due" localSheetId="36">#REF!</definedName>
    <definedName name="due" localSheetId="40">#REF!</definedName>
    <definedName name="due" localSheetId="30">#REF!</definedName>
    <definedName name="due" localSheetId="31">#REF!</definedName>
    <definedName name="due" localSheetId="28">#REF!</definedName>
    <definedName name="due">#REF!</definedName>
    <definedName name="DUM" localSheetId="10">#REF!</definedName>
    <definedName name="DUM" localSheetId="15">#REF!</definedName>
    <definedName name="DUM" localSheetId="19">#REF!</definedName>
    <definedName name="DUM" localSheetId="20">#REF!</definedName>
    <definedName name="DUM" localSheetId="21">#REF!</definedName>
    <definedName name="DUM" localSheetId="18">#REF!</definedName>
    <definedName name="DUM" localSheetId="22">#REF!</definedName>
    <definedName name="DUM" localSheetId="23">#REF!</definedName>
    <definedName name="DUM" localSheetId="25">#REF!</definedName>
    <definedName name="DUM" localSheetId="33">#REF!</definedName>
    <definedName name="DUM" localSheetId="36">#REF!</definedName>
    <definedName name="DUM" localSheetId="40">#REF!</definedName>
    <definedName name="DUM" localSheetId="30">#REF!</definedName>
    <definedName name="DUM" localSheetId="31">#REF!</definedName>
    <definedName name="DUM" localSheetId="28">#REF!</definedName>
    <definedName name="DUM">#REF!</definedName>
    <definedName name="e" localSheetId="10">#REF!</definedName>
    <definedName name="e" localSheetId="15">#REF!</definedName>
    <definedName name="e" localSheetId="19">#REF!</definedName>
    <definedName name="e" localSheetId="20">#REF!</definedName>
    <definedName name="e" localSheetId="21">#REF!</definedName>
    <definedName name="e" localSheetId="18">#REF!</definedName>
    <definedName name="e" localSheetId="22">#REF!</definedName>
    <definedName name="e" localSheetId="23">#REF!</definedName>
    <definedName name="e" localSheetId="25">#REF!</definedName>
    <definedName name="e" localSheetId="33">#REF!</definedName>
    <definedName name="e" localSheetId="36">#REF!</definedName>
    <definedName name="e" localSheetId="40">#REF!</definedName>
    <definedName name="e" localSheetId="30">#REF!</definedName>
    <definedName name="e" localSheetId="31">#REF!</definedName>
    <definedName name="e" localSheetId="28">#REF!</definedName>
    <definedName name="e">#REF!</definedName>
    <definedName name="EF" localSheetId="10">#REF!</definedName>
    <definedName name="EF" localSheetId="15">#REF!</definedName>
    <definedName name="EF" localSheetId="19">#REF!</definedName>
    <definedName name="EF" localSheetId="20">#REF!</definedName>
    <definedName name="EF" localSheetId="21">#REF!</definedName>
    <definedName name="EF" localSheetId="18">#REF!</definedName>
    <definedName name="EF" localSheetId="22">#REF!</definedName>
    <definedName name="EF" localSheetId="23">#REF!</definedName>
    <definedName name="EF" localSheetId="25">#REF!</definedName>
    <definedName name="EF" localSheetId="33">#REF!</definedName>
    <definedName name="EF" localSheetId="36">#REF!</definedName>
    <definedName name="EF" localSheetId="40">#REF!</definedName>
    <definedName name="EF" localSheetId="27">#REF!</definedName>
    <definedName name="EF" localSheetId="30">#REF!</definedName>
    <definedName name="EF" localSheetId="31">#REF!</definedName>
    <definedName name="EF" localSheetId="28">#REF!</definedName>
    <definedName name="EF">#REF!</definedName>
    <definedName name="Ente" localSheetId="10">#REF!</definedName>
    <definedName name="Ente" localSheetId="15">#REF!</definedName>
    <definedName name="Ente" localSheetId="19">#REF!</definedName>
    <definedName name="Ente" localSheetId="20">#REF!</definedName>
    <definedName name="Ente" localSheetId="21">#REF!</definedName>
    <definedName name="Ente" localSheetId="18">#REF!</definedName>
    <definedName name="Ente" localSheetId="22">#REF!</definedName>
    <definedName name="Ente" localSheetId="23">#REF!</definedName>
    <definedName name="Ente" localSheetId="25">#REF!</definedName>
    <definedName name="Ente" localSheetId="33">#REF!</definedName>
    <definedName name="Ente" localSheetId="36">#REF!</definedName>
    <definedName name="Ente" localSheetId="40">#REF!</definedName>
    <definedName name="Ente" localSheetId="27">#REF!</definedName>
    <definedName name="Ente" localSheetId="30">#REF!</definedName>
    <definedName name="Ente" localSheetId="31">#REF!</definedName>
    <definedName name="Ente" localSheetId="28">#REF!</definedName>
    <definedName name="Ente">#REF!</definedName>
    <definedName name="Exchange_Rate">'[3]Spider Preiseingabe'!$L$2</definedName>
    <definedName name="f" localSheetId="10">#REF!</definedName>
    <definedName name="f" localSheetId="15">#REF!</definedName>
    <definedName name="f" localSheetId="19">#REF!</definedName>
    <definedName name="f" localSheetId="20">#REF!</definedName>
    <definedName name="f" localSheetId="21">#REF!</definedName>
    <definedName name="f" localSheetId="18">#REF!</definedName>
    <definedName name="f" localSheetId="22">#REF!</definedName>
    <definedName name="f" localSheetId="23">#REF!</definedName>
    <definedName name="f" localSheetId="25">#REF!</definedName>
    <definedName name="f" localSheetId="33">#REF!</definedName>
    <definedName name="f" localSheetId="36">#REF!</definedName>
    <definedName name="f" localSheetId="40">#REF!</definedName>
    <definedName name="f" localSheetId="30">#REF!</definedName>
    <definedName name="f" localSheetId="31">#REF!</definedName>
    <definedName name="f" localSheetId="28">#REF!</definedName>
    <definedName name="f">#REF!</definedName>
    <definedName name="fa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10">#REF!</definedName>
    <definedName name="FeatureValues" localSheetId="15">#REF!</definedName>
    <definedName name="FeatureValues" localSheetId="19">#REF!</definedName>
    <definedName name="FeatureValues" localSheetId="20">#REF!</definedName>
    <definedName name="FeatureValues" localSheetId="21">#REF!</definedName>
    <definedName name="FeatureValues" localSheetId="18">#REF!</definedName>
    <definedName name="FeatureValues" localSheetId="22">#REF!</definedName>
    <definedName name="FeatureValues" localSheetId="23">#REF!</definedName>
    <definedName name="FeatureValues" localSheetId="25">#REF!</definedName>
    <definedName name="FeatureValues" localSheetId="33">#REF!</definedName>
    <definedName name="FeatureValues" localSheetId="36">#REF!</definedName>
    <definedName name="FeatureValues" localSheetId="40">#REF!</definedName>
    <definedName name="FeatureValues" localSheetId="30">#REF!</definedName>
    <definedName name="FeatureValues" localSheetId="31">#REF!</definedName>
    <definedName name="FeatureValues" localSheetId="28">#REF!</definedName>
    <definedName name="FeatureValues">#REF!</definedName>
    <definedName name="foglio" localSheetId="10">#REF!</definedName>
    <definedName name="foglio" localSheetId="15">#REF!</definedName>
    <definedName name="foglio" localSheetId="19">#REF!</definedName>
    <definedName name="foglio" localSheetId="20">#REF!</definedName>
    <definedName name="foglio" localSheetId="21">#REF!</definedName>
    <definedName name="foglio" localSheetId="18">#REF!</definedName>
    <definedName name="foglio" localSheetId="22">#REF!</definedName>
    <definedName name="foglio" localSheetId="23">#REF!</definedName>
    <definedName name="foglio" localSheetId="25">#REF!</definedName>
    <definedName name="foglio" localSheetId="33">#REF!</definedName>
    <definedName name="foglio" localSheetId="36">#REF!</definedName>
    <definedName name="foglio" localSheetId="40">#REF!</definedName>
    <definedName name="foglio" localSheetId="30">#REF!</definedName>
    <definedName name="foglio" localSheetId="31">#REF!</definedName>
    <definedName name="foglio" localSheetId="28">#REF!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10">#REF!</definedName>
    <definedName name="GAR" localSheetId="15">#REF!</definedName>
    <definedName name="GAR" localSheetId="19">#REF!</definedName>
    <definedName name="GAR" localSheetId="20">#REF!</definedName>
    <definedName name="GAR" localSheetId="21">#REF!</definedName>
    <definedName name="GAR" localSheetId="18">#REF!</definedName>
    <definedName name="GAR" localSheetId="22">#REF!</definedName>
    <definedName name="GAR" localSheetId="23">#REF!</definedName>
    <definedName name="GAR" localSheetId="25">#REF!</definedName>
    <definedName name="GAR" localSheetId="33">#REF!</definedName>
    <definedName name="GAR" localSheetId="36">#REF!</definedName>
    <definedName name="GAR" localSheetId="40">#REF!</definedName>
    <definedName name="GAR" localSheetId="30">#REF!</definedName>
    <definedName name="GAR" localSheetId="31">#REF!</definedName>
    <definedName name="GAR" localSheetId="28">#REF!</definedName>
    <definedName name="GAR">#REF!</definedName>
    <definedName name="GHIA" localSheetId="10">'[4]GHIA berl'!#REF!</definedName>
    <definedName name="GHIA" localSheetId="15">'[4]GHIA berl'!#REF!</definedName>
    <definedName name="GHIA" localSheetId="19">'[4]GHIA berl'!#REF!</definedName>
    <definedName name="GHIA" localSheetId="20">'[4]GHIA berl'!#REF!</definedName>
    <definedName name="GHIA" localSheetId="21">'[4]GHIA berl'!#REF!</definedName>
    <definedName name="GHIA" localSheetId="18">'[4]GHIA berl'!#REF!</definedName>
    <definedName name="GHIA" localSheetId="22">'[4]GHIA berl'!#REF!</definedName>
    <definedName name="GHIA" localSheetId="23">'[4]GHIA berl'!#REF!</definedName>
    <definedName name="GHIA" localSheetId="25">'[4]GHIA berl'!#REF!</definedName>
    <definedName name="GHIA" localSheetId="33">'[4]GHIA berl'!#REF!</definedName>
    <definedName name="GHIA" localSheetId="36">'[4]GHIA berl'!#REF!</definedName>
    <definedName name="GHIA" localSheetId="40">'[4]GHIA berl'!#REF!</definedName>
    <definedName name="GHIA" localSheetId="27">'[4]GHIA berl'!#REF!</definedName>
    <definedName name="GHIA" localSheetId="30">'[4]GHIA berl'!#REF!</definedName>
    <definedName name="GHIA" localSheetId="31">'[4]GHIA berl'!#REF!</definedName>
    <definedName name="GHIA" localSheetId="28">'[4]GHIA berl'!#REF!</definedName>
    <definedName name="GHIA">'[4]GHIA berl'!#REF!</definedName>
    <definedName name="GHIAac" localSheetId="10">'[4]GHIA berl'!#REF!</definedName>
    <definedName name="GHIAac" localSheetId="15">'[4]GHIA berl'!#REF!</definedName>
    <definedName name="GHIAac" localSheetId="19">'[4]GHIA berl'!#REF!</definedName>
    <definedName name="GHIAac" localSheetId="20">'[4]GHIA berl'!#REF!</definedName>
    <definedName name="GHIAac" localSheetId="21">'[4]GHIA berl'!#REF!</definedName>
    <definedName name="GHIAac" localSheetId="18">'[4]GHIA berl'!#REF!</definedName>
    <definedName name="GHIAac" localSheetId="22">'[4]GHIA berl'!#REF!</definedName>
    <definedName name="GHIAac" localSheetId="23">'[4]GHIA berl'!#REF!</definedName>
    <definedName name="GHIAac" localSheetId="25">'[4]GHIA berl'!#REF!</definedName>
    <definedName name="GHIAac" localSheetId="33">'[4]GHIA berl'!#REF!</definedName>
    <definedName name="GHIAac" localSheetId="36">'[4]GHIA berl'!#REF!</definedName>
    <definedName name="GHIAac" localSheetId="40">'[4]GHIA berl'!#REF!</definedName>
    <definedName name="GHIAac" localSheetId="27">'[4]GHIA berl'!#REF!</definedName>
    <definedName name="GHIAac" localSheetId="30">'[4]GHIA berl'!#REF!</definedName>
    <definedName name="GHIAac" localSheetId="31">'[4]GHIA berl'!#REF!</definedName>
    <definedName name="GHIAac" localSheetId="28">'[4]GHIA berl'!#REF!</definedName>
    <definedName name="GHIAac">'[4]GHIA berl'!#REF!</definedName>
    <definedName name="GRECIA" localSheetId="10">#REF!</definedName>
    <definedName name="GRECIA" localSheetId="15">#REF!</definedName>
    <definedName name="GRECIA" localSheetId="19">#REF!</definedName>
    <definedName name="GRECIA" localSheetId="20">#REF!</definedName>
    <definedName name="GRECIA" localSheetId="21">#REF!</definedName>
    <definedName name="GRECIA" localSheetId="18">#REF!</definedName>
    <definedName name="GRECIA" localSheetId="22">#REF!</definedName>
    <definedName name="GRECIA" localSheetId="23">#REF!</definedName>
    <definedName name="GRECIA" localSheetId="25">#REF!</definedName>
    <definedName name="GRECIA" localSheetId="33">#REF!</definedName>
    <definedName name="GRECIA" localSheetId="36">#REF!</definedName>
    <definedName name="GRECIA" localSheetId="40">#REF!</definedName>
    <definedName name="GRECIA" localSheetId="30">#REF!</definedName>
    <definedName name="GRECIA" localSheetId="31">#REF!</definedName>
    <definedName name="GRECIA" localSheetId="28">#REF!</definedName>
    <definedName name="GRECIA">#REF!</definedName>
    <definedName name="GrigliaMajorMarket" localSheetId="10">#REF!</definedName>
    <definedName name="GrigliaMajorMarket" localSheetId="15">#REF!</definedName>
    <definedName name="GrigliaMajorMarket" localSheetId="19">#REF!</definedName>
    <definedName name="GrigliaMajorMarket" localSheetId="20">#REF!</definedName>
    <definedName name="GrigliaMajorMarket" localSheetId="21">#REF!</definedName>
    <definedName name="GrigliaMajorMarket" localSheetId="18">#REF!</definedName>
    <definedName name="GrigliaMajorMarket" localSheetId="22">#REF!</definedName>
    <definedName name="GrigliaMajorMarket" localSheetId="23">#REF!</definedName>
    <definedName name="GrigliaMajorMarket" localSheetId="25">#REF!</definedName>
    <definedName name="GrigliaMajorMarket" localSheetId="33">#REF!</definedName>
    <definedName name="GrigliaMajorMarket" localSheetId="36">#REF!</definedName>
    <definedName name="GrigliaMajorMarket" localSheetId="40">#REF!</definedName>
    <definedName name="GrigliaMajorMarket" localSheetId="30">#REF!</definedName>
    <definedName name="GrigliaMajorMarket" localSheetId="31">#REF!</definedName>
    <definedName name="GrigliaMajorMarket" localSheetId="28">#REF!</definedName>
    <definedName name="GrigliaMajorMarket">#REF!</definedName>
    <definedName name="i" localSheetId="10">#REF!</definedName>
    <definedName name="i" localSheetId="15">#REF!</definedName>
    <definedName name="i" localSheetId="19">#REF!</definedName>
    <definedName name="i" localSheetId="20">#REF!</definedName>
    <definedName name="i" localSheetId="21">#REF!</definedName>
    <definedName name="i" localSheetId="18">#REF!</definedName>
    <definedName name="i" localSheetId="22">#REF!</definedName>
    <definedName name="i" localSheetId="23">#REF!</definedName>
    <definedName name="i" localSheetId="25">#REF!</definedName>
    <definedName name="i" localSheetId="33">#REF!</definedName>
    <definedName name="i" localSheetId="36">#REF!</definedName>
    <definedName name="i" localSheetId="40">#REF!</definedName>
    <definedName name="i" localSheetId="30">#REF!</definedName>
    <definedName name="i" localSheetId="31">#REF!</definedName>
    <definedName name="i" localSheetId="28">#REF!</definedName>
    <definedName name="i">#REF!</definedName>
    <definedName name="IRR" localSheetId="10">#REF!</definedName>
    <definedName name="IRR" localSheetId="15">#REF!</definedName>
    <definedName name="IRR" localSheetId="19">#REF!</definedName>
    <definedName name="IRR" localSheetId="20">#REF!</definedName>
    <definedName name="IRR" localSheetId="21">#REF!</definedName>
    <definedName name="IRR" localSheetId="18">#REF!</definedName>
    <definedName name="IRR" localSheetId="22">#REF!</definedName>
    <definedName name="IRR" localSheetId="23">#REF!</definedName>
    <definedName name="IRR" localSheetId="25">#REF!</definedName>
    <definedName name="IRR" localSheetId="33">#REF!</definedName>
    <definedName name="IRR" localSheetId="36">#REF!</definedName>
    <definedName name="IRR" localSheetId="40">#REF!</definedName>
    <definedName name="IRR" localSheetId="30">#REF!</definedName>
    <definedName name="IRR" localSheetId="31">#REF!</definedName>
    <definedName name="IRR" localSheetId="28">#REF!</definedName>
    <definedName name="IRR">#REF!</definedName>
    <definedName name="kombi" localSheetId="10">#REF!</definedName>
    <definedName name="kombi" localSheetId="15">#REF!</definedName>
    <definedName name="kombi" localSheetId="19">#REF!</definedName>
    <definedName name="kombi" localSheetId="20">#REF!</definedName>
    <definedName name="kombi" localSheetId="21">#REF!</definedName>
    <definedName name="kombi" localSheetId="18">#REF!</definedName>
    <definedName name="kombi" localSheetId="22">#REF!</definedName>
    <definedName name="kombi" localSheetId="23">#REF!</definedName>
    <definedName name="kombi" localSheetId="25">#REF!</definedName>
    <definedName name="kombi" localSheetId="33">#REF!</definedName>
    <definedName name="kombi" localSheetId="36">#REF!</definedName>
    <definedName name="kombi" localSheetId="40">#REF!</definedName>
    <definedName name="kombi" localSheetId="27">#REF!</definedName>
    <definedName name="kombi" localSheetId="30">#REF!</definedName>
    <definedName name="kombi" localSheetId="31">#REF!</definedName>
    <definedName name="kombi" localSheetId="28">#REF!</definedName>
    <definedName name="kombi">#REF!</definedName>
    <definedName name="LD" localSheetId="10">#REF!</definedName>
    <definedName name="LD" localSheetId="15">#REF!</definedName>
    <definedName name="LD" localSheetId="19">#REF!</definedName>
    <definedName name="LD" localSheetId="20">#REF!</definedName>
    <definedName name="LD" localSheetId="21">#REF!</definedName>
    <definedName name="LD" localSheetId="18">#REF!</definedName>
    <definedName name="LD" localSheetId="22">#REF!</definedName>
    <definedName name="LD" localSheetId="23">#REF!</definedName>
    <definedName name="LD" localSheetId="25">#REF!</definedName>
    <definedName name="LD" localSheetId="33">#REF!</definedName>
    <definedName name="LD" localSheetId="36">#REF!</definedName>
    <definedName name="LD" localSheetId="40">#REF!</definedName>
    <definedName name="LD" localSheetId="30">#REF!</definedName>
    <definedName name="LD" localSheetId="31">#REF!</definedName>
    <definedName name="LD" localSheetId="28">#REF!</definedName>
    <definedName name="LD">#REF!</definedName>
    <definedName name="MED" localSheetId="10">#REF!</definedName>
    <definedName name="MED" localSheetId="15">#REF!</definedName>
    <definedName name="MED" localSheetId="19">#REF!</definedName>
    <definedName name="MED" localSheetId="20">#REF!</definedName>
    <definedName name="MED" localSheetId="21">#REF!</definedName>
    <definedName name="MED" localSheetId="18">#REF!</definedName>
    <definedName name="MED" localSheetId="22">#REF!</definedName>
    <definedName name="MED" localSheetId="23">#REF!</definedName>
    <definedName name="MED" localSheetId="25">#REF!</definedName>
    <definedName name="MED" localSheetId="33">#REF!</definedName>
    <definedName name="MED" localSheetId="36">#REF!</definedName>
    <definedName name="MED" localSheetId="40">#REF!</definedName>
    <definedName name="MED" localSheetId="30">#REF!</definedName>
    <definedName name="MED" localSheetId="31">#REF!</definedName>
    <definedName name="MED" localSheetId="28">#REF!</definedName>
    <definedName name="MED">#REF!</definedName>
    <definedName name="MEDCV" localSheetId="10">#REF!</definedName>
    <definedName name="MEDCV" localSheetId="15">#REF!</definedName>
    <definedName name="MEDCV" localSheetId="19">#REF!</definedName>
    <definedName name="MEDCV" localSheetId="20">#REF!</definedName>
    <definedName name="MEDCV" localSheetId="21">#REF!</definedName>
    <definedName name="MEDCV" localSheetId="18">#REF!</definedName>
    <definedName name="MEDCV" localSheetId="22">#REF!</definedName>
    <definedName name="MEDCV" localSheetId="23">#REF!</definedName>
    <definedName name="MEDCV" localSheetId="25">#REF!</definedName>
    <definedName name="MEDCV" localSheetId="33">#REF!</definedName>
    <definedName name="MEDCV" localSheetId="36">#REF!</definedName>
    <definedName name="MEDCV" localSheetId="40">#REF!</definedName>
    <definedName name="MEDCV" localSheetId="30">#REF!</definedName>
    <definedName name="MEDCV" localSheetId="31">#REF!</definedName>
    <definedName name="MEDCV" localSheetId="28">#REF!</definedName>
    <definedName name="MEDCV">#REF!</definedName>
    <definedName name="mii_foglio">'[5]Griglia Mondo - Volumi'!$A:$IV</definedName>
    <definedName name="mio_foglio" localSheetId="10">#REF!</definedName>
    <definedName name="mio_foglio" localSheetId="15">#REF!</definedName>
    <definedName name="mio_foglio" localSheetId="19">#REF!</definedName>
    <definedName name="mio_foglio" localSheetId="20">#REF!</definedName>
    <definedName name="mio_foglio" localSheetId="21">#REF!</definedName>
    <definedName name="mio_foglio" localSheetId="18">#REF!</definedName>
    <definedName name="mio_foglio" localSheetId="22">#REF!</definedName>
    <definedName name="mio_foglio" localSheetId="23">#REF!</definedName>
    <definedName name="mio_foglio" localSheetId="25">#REF!</definedName>
    <definedName name="mio_foglio" localSheetId="33">#REF!</definedName>
    <definedName name="mio_foglio" localSheetId="36">#REF!</definedName>
    <definedName name="mio_foglio" localSheetId="40">#REF!</definedName>
    <definedName name="mio_foglio" localSheetId="30">#REF!</definedName>
    <definedName name="mio_foglio" localSheetId="31">#REF!</definedName>
    <definedName name="mio_foglio" localSheetId="28">#REF!</definedName>
    <definedName name="mio_foglio">#REF!</definedName>
    <definedName name="mio_foglio_1x10" localSheetId="10">#REF!</definedName>
    <definedName name="mio_foglio_1x10" localSheetId="15">#REF!</definedName>
    <definedName name="mio_foglio_1x10" localSheetId="19">#REF!</definedName>
    <definedName name="mio_foglio_1x10" localSheetId="20">#REF!</definedName>
    <definedName name="mio_foglio_1x10" localSheetId="21">#REF!</definedName>
    <definedName name="mio_foglio_1x10" localSheetId="18">#REF!</definedName>
    <definedName name="mio_foglio_1x10" localSheetId="22">#REF!</definedName>
    <definedName name="mio_foglio_1x10" localSheetId="23">#REF!</definedName>
    <definedName name="mio_foglio_1x10" localSheetId="25">#REF!</definedName>
    <definedName name="mio_foglio_1x10" localSheetId="33">#REF!</definedName>
    <definedName name="mio_foglio_1x10" localSheetId="36">#REF!</definedName>
    <definedName name="mio_foglio_1x10" localSheetId="40">#REF!</definedName>
    <definedName name="mio_foglio_1x10" localSheetId="30">#REF!</definedName>
    <definedName name="mio_foglio_1x10" localSheetId="31">#REF!</definedName>
    <definedName name="mio_foglio_1x10" localSheetId="28">#REF!</definedName>
    <definedName name="mio_foglio_1x10">#REF!</definedName>
    <definedName name="mio_foglio_2x100" localSheetId="10">#REF!</definedName>
    <definedName name="mio_foglio_2x100" localSheetId="15">#REF!</definedName>
    <definedName name="mio_foglio_2x100" localSheetId="19">#REF!</definedName>
    <definedName name="mio_foglio_2x100" localSheetId="20">#REF!</definedName>
    <definedName name="mio_foglio_2x100" localSheetId="21">#REF!</definedName>
    <definedName name="mio_foglio_2x100" localSheetId="18">#REF!</definedName>
    <definedName name="mio_foglio_2x100" localSheetId="22">#REF!</definedName>
    <definedName name="mio_foglio_2x100" localSheetId="23">#REF!</definedName>
    <definedName name="mio_foglio_2x100" localSheetId="25">#REF!</definedName>
    <definedName name="mio_foglio_2x100" localSheetId="33">#REF!</definedName>
    <definedName name="mio_foglio_2x100" localSheetId="36">#REF!</definedName>
    <definedName name="mio_foglio_2x100" localSheetId="40">#REF!</definedName>
    <definedName name="mio_foglio_2x100" localSheetId="30">#REF!</definedName>
    <definedName name="mio_foglio_2x100" localSheetId="31">#REF!</definedName>
    <definedName name="mio_foglio_2x100" localSheetId="28">#REF!</definedName>
    <definedName name="mio_foglio_2x100">#REF!</definedName>
    <definedName name="mio_foglio_2x200" localSheetId="10">#REF!</definedName>
    <definedName name="mio_foglio_2x200" localSheetId="15">#REF!</definedName>
    <definedName name="mio_foglio_2x200" localSheetId="19">#REF!</definedName>
    <definedName name="mio_foglio_2x200" localSheetId="20">#REF!</definedName>
    <definedName name="mio_foglio_2x200" localSheetId="21">#REF!</definedName>
    <definedName name="mio_foglio_2x200" localSheetId="18">#REF!</definedName>
    <definedName name="mio_foglio_2x200" localSheetId="22">#REF!</definedName>
    <definedName name="mio_foglio_2x200" localSheetId="23">#REF!</definedName>
    <definedName name="mio_foglio_2x200" localSheetId="25">#REF!</definedName>
    <definedName name="mio_foglio_2x200" localSheetId="33">#REF!</definedName>
    <definedName name="mio_foglio_2x200" localSheetId="36">#REF!</definedName>
    <definedName name="mio_foglio_2x200" localSheetId="40">#REF!</definedName>
    <definedName name="mio_foglio_2x200" localSheetId="30">#REF!</definedName>
    <definedName name="mio_foglio_2x200" localSheetId="31">#REF!</definedName>
    <definedName name="mio_foglio_2x200" localSheetId="28">#REF!</definedName>
    <definedName name="mio_foglio_2x200">#REF!</definedName>
    <definedName name="mio_foglio_2x50" localSheetId="10">#REF!</definedName>
    <definedName name="mio_foglio_2x50" localSheetId="15">#REF!</definedName>
    <definedName name="mio_foglio_2x50" localSheetId="19">#REF!</definedName>
    <definedName name="mio_foglio_2x50" localSheetId="20">#REF!</definedName>
    <definedName name="mio_foglio_2x50" localSheetId="21">#REF!</definedName>
    <definedName name="mio_foglio_2x50" localSheetId="18">#REF!</definedName>
    <definedName name="mio_foglio_2x50" localSheetId="22">#REF!</definedName>
    <definedName name="mio_foglio_2x50" localSheetId="23">#REF!</definedName>
    <definedName name="mio_foglio_2x50" localSheetId="25">#REF!</definedName>
    <definedName name="mio_foglio_2x50" localSheetId="33">#REF!</definedName>
    <definedName name="mio_foglio_2x50" localSheetId="36">#REF!</definedName>
    <definedName name="mio_foglio_2x50" localSheetId="40">#REF!</definedName>
    <definedName name="mio_foglio_2x50" localSheetId="30">#REF!</definedName>
    <definedName name="mio_foglio_2x50" localSheetId="31">#REF!</definedName>
    <definedName name="mio_foglio_2x50" localSheetId="28">#REF!</definedName>
    <definedName name="mio_foglio_2x50">#REF!</definedName>
    <definedName name="MIO_FOGLIO2" localSheetId="10">#REF!</definedName>
    <definedName name="MIO_FOGLIO2" localSheetId="15">#REF!</definedName>
    <definedName name="MIO_FOGLIO2" localSheetId="19">#REF!</definedName>
    <definedName name="MIO_FOGLIO2" localSheetId="20">#REF!</definedName>
    <definedName name="MIO_FOGLIO2" localSheetId="21">#REF!</definedName>
    <definedName name="MIO_FOGLIO2" localSheetId="18">#REF!</definedName>
    <definedName name="MIO_FOGLIO2" localSheetId="22">#REF!</definedName>
    <definedName name="MIO_FOGLIO2" localSheetId="23">#REF!</definedName>
    <definedName name="MIO_FOGLIO2" localSheetId="25">#REF!</definedName>
    <definedName name="MIO_FOGLIO2" localSheetId="33">#REF!</definedName>
    <definedName name="MIO_FOGLIO2" localSheetId="36">#REF!</definedName>
    <definedName name="MIO_FOGLIO2" localSheetId="40">#REF!</definedName>
    <definedName name="MIO_FOGLIO2" localSheetId="30">#REF!</definedName>
    <definedName name="MIO_FOGLIO2" localSheetId="31">#REF!</definedName>
    <definedName name="MIO_FOGLIO2" localSheetId="28">#REF!</definedName>
    <definedName name="MIO_FOGLIO2">#REF!</definedName>
    <definedName name="MIX" localSheetId="10">#REF!</definedName>
    <definedName name="MIX" localSheetId="15">#REF!</definedName>
    <definedName name="MIX" localSheetId="19">#REF!</definedName>
    <definedName name="MIX" localSheetId="20">#REF!</definedName>
    <definedName name="MIX" localSheetId="21">#REF!</definedName>
    <definedName name="MIX" localSheetId="18">#REF!</definedName>
    <definedName name="MIX" localSheetId="22">#REF!</definedName>
    <definedName name="MIX" localSheetId="23">#REF!</definedName>
    <definedName name="MIX" localSheetId="25">#REF!</definedName>
    <definedName name="MIX" localSheetId="33">#REF!</definedName>
    <definedName name="MIX" localSheetId="36">#REF!</definedName>
    <definedName name="MIX" localSheetId="40">#REF!</definedName>
    <definedName name="MIX" localSheetId="30">#REF!</definedName>
    <definedName name="MIX" localSheetId="31">#REF!</definedName>
    <definedName name="MIX" localSheetId="28">#REF!</definedName>
    <definedName name="MIX">#REF!</definedName>
    <definedName name="mixRetail_can" localSheetId="10">#REF!</definedName>
    <definedName name="mixRetail_can" localSheetId="15">#REF!</definedName>
    <definedName name="mixRetail_can" localSheetId="19">#REF!</definedName>
    <definedName name="mixRetail_can" localSheetId="20">#REF!</definedName>
    <definedName name="mixRetail_can" localSheetId="21">#REF!</definedName>
    <definedName name="mixRetail_can" localSheetId="18">#REF!</definedName>
    <definedName name="mixRetail_can" localSheetId="22">#REF!</definedName>
    <definedName name="mixRetail_can" localSheetId="23">#REF!</definedName>
    <definedName name="mixRetail_can" localSheetId="25">#REF!</definedName>
    <definedName name="mixRetail_can" localSheetId="33">#REF!</definedName>
    <definedName name="mixRetail_can" localSheetId="36">#REF!</definedName>
    <definedName name="mixRetail_can" localSheetId="40">#REF!</definedName>
    <definedName name="mixRetail_can" localSheetId="30">#REF!</definedName>
    <definedName name="mixRetail_can" localSheetId="31">#REF!</definedName>
    <definedName name="mixRetail_can" localSheetId="28">#REF!</definedName>
    <definedName name="mixRetail_can">#REF!</definedName>
    <definedName name="mixRetail_pyb" localSheetId="10">#REF!</definedName>
    <definedName name="mixRetail_pyb" localSheetId="15">#REF!</definedName>
    <definedName name="mixRetail_pyb" localSheetId="19">#REF!</definedName>
    <definedName name="mixRetail_pyb" localSheetId="20">#REF!</definedName>
    <definedName name="mixRetail_pyb" localSheetId="21">#REF!</definedName>
    <definedName name="mixRetail_pyb" localSheetId="18">#REF!</definedName>
    <definedName name="mixRetail_pyb" localSheetId="22">#REF!</definedName>
    <definedName name="mixRetail_pyb" localSheetId="23">#REF!</definedName>
    <definedName name="mixRetail_pyb" localSheetId="25">#REF!</definedName>
    <definedName name="mixRetail_pyb" localSheetId="33">#REF!</definedName>
    <definedName name="mixRetail_pyb" localSheetId="36">#REF!</definedName>
    <definedName name="mixRetail_pyb" localSheetId="40">#REF!</definedName>
    <definedName name="mixRetail_pyb" localSheetId="30">#REF!</definedName>
    <definedName name="mixRetail_pyb" localSheetId="31">#REF!</definedName>
    <definedName name="mixRetail_pyb" localSheetId="28">#REF!</definedName>
    <definedName name="mixRetail_pyb">#REF!</definedName>
    <definedName name="mixRipi_can" localSheetId="10">#REF!</definedName>
    <definedName name="mixRipi_can" localSheetId="15">#REF!</definedName>
    <definedName name="mixRipi_can" localSheetId="19">#REF!</definedName>
    <definedName name="mixRipi_can" localSheetId="20">#REF!</definedName>
    <definedName name="mixRipi_can" localSheetId="21">#REF!</definedName>
    <definedName name="mixRipi_can" localSheetId="18">#REF!</definedName>
    <definedName name="mixRipi_can" localSheetId="22">#REF!</definedName>
    <definedName name="mixRipi_can" localSheetId="23">#REF!</definedName>
    <definedName name="mixRipi_can" localSheetId="25">#REF!</definedName>
    <definedName name="mixRipi_can" localSheetId="33">#REF!</definedName>
    <definedName name="mixRipi_can" localSheetId="36">#REF!</definedName>
    <definedName name="mixRipi_can" localSheetId="40">#REF!</definedName>
    <definedName name="mixRipi_can" localSheetId="30">#REF!</definedName>
    <definedName name="mixRipi_can" localSheetId="31">#REF!</definedName>
    <definedName name="mixRipi_can" localSheetId="28">#REF!</definedName>
    <definedName name="mixRipi_can">#REF!</definedName>
    <definedName name="mixRipi_pyb" localSheetId="10">#REF!</definedName>
    <definedName name="mixRipi_pyb" localSheetId="15">#REF!</definedName>
    <definedName name="mixRipi_pyb" localSheetId="19">#REF!</definedName>
    <definedName name="mixRipi_pyb" localSheetId="20">#REF!</definedName>
    <definedName name="mixRipi_pyb" localSheetId="21">#REF!</definedName>
    <definedName name="mixRipi_pyb" localSheetId="18">#REF!</definedName>
    <definedName name="mixRipi_pyb" localSheetId="22">#REF!</definedName>
    <definedName name="mixRipi_pyb" localSheetId="23">#REF!</definedName>
    <definedName name="mixRipi_pyb" localSheetId="25">#REF!</definedName>
    <definedName name="mixRipi_pyb" localSheetId="33">#REF!</definedName>
    <definedName name="mixRipi_pyb" localSheetId="36">#REF!</definedName>
    <definedName name="mixRipi_pyb" localSheetId="40">#REF!</definedName>
    <definedName name="mixRipi_pyb" localSheetId="30">#REF!</definedName>
    <definedName name="mixRipi_pyb" localSheetId="31">#REF!</definedName>
    <definedName name="mixRipi_pyb" localSheetId="28">#REF!</definedName>
    <definedName name="mixRipi_pyb">#REF!</definedName>
    <definedName name="MOD" localSheetId="10">#REF!</definedName>
    <definedName name="MOD" localSheetId="15">#REF!</definedName>
    <definedName name="MOD" localSheetId="19">#REF!</definedName>
    <definedName name="MOD" localSheetId="20">#REF!</definedName>
    <definedName name="MOD" localSheetId="21">#REF!</definedName>
    <definedName name="MOD" localSheetId="18">#REF!</definedName>
    <definedName name="MOD" localSheetId="22">#REF!</definedName>
    <definedName name="MOD" localSheetId="23">#REF!</definedName>
    <definedName name="MOD" localSheetId="25">#REF!</definedName>
    <definedName name="MOD" localSheetId="33">#REF!</definedName>
    <definedName name="MOD" localSheetId="36">#REF!</definedName>
    <definedName name="MOD" localSheetId="40">#REF!</definedName>
    <definedName name="MOD" localSheetId="27">#REF!</definedName>
    <definedName name="MOD" localSheetId="30">#REF!</definedName>
    <definedName name="MOD" localSheetId="31">#REF!</definedName>
    <definedName name="MOD" localSheetId="28">#REF!</definedName>
    <definedName name="MOD">#REF!</definedName>
    <definedName name="MODF" localSheetId="10">#REF!</definedName>
    <definedName name="MODF" localSheetId="15">#REF!</definedName>
    <definedName name="MODF" localSheetId="19">#REF!</definedName>
    <definedName name="MODF" localSheetId="20">#REF!</definedName>
    <definedName name="MODF" localSheetId="21">#REF!</definedName>
    <definedName name="MODF" localSheetId="18">#REF!</definedName>
    <definedName name="MODF" localSheetId="22">#REF!</definedName>
    <definedName name="MODF" localSheetId="23">#REF!</definedName>
    <definedName name="MODF" localSheetId="25">#REF!</definedName>
    <definedName name="MODF" localSheetId="33">#REF!</definedName>
    <definedName name="MODF" localSheetId="36">#REF!</definedName>
    <definedName name="MODF" localSheetId="40">#REF!</definedName>
    <definedName name="MODF" localSheetId="30">#REF!</definedName>
    <definedName name="MODF" localSheetId="31">#REF!</definedName>
    <definedName name="MODF" localSheetId="28">#REF!</definedName>
    <definedName name="MODF">#REF!</definedName>
    <definedName name="MODV" localSheetId="10">#REF!</definedName>
    <definedName name="MODV" localSheetId="15">#REF!</definedName>
    <definedName name="MODV" localSheetId="19">#REF!</definedName>
    <definedName name="MODV" localSheetId="20">#REF!</definedName>
    <definedName name="MODV" localSheetId="21">#REF!</definedName>
    <definedName name="MODV" localSheetId="18">#REF!</definedName>
    <definedName name="MODV" localSheetId="22">#REF!</definedName>
    <definedName name="MODV" localSheetId="23">#REF!</definedName>
    <definedName name="MODV" localSheetId="25">#REF!</definedName>
    <definedName name="MODV" localSheetId="33">#REF!</definedName>
    <definedName name="MODV" localSheetId="36">#REF!</definedName>
    <definedName name="MODV" localSheetId="40">#REF!</definedName>
    <definedName name="MODV" localSheetId="27">#REF!</definedName>
    <definedName name="MODV" localSheetId="30">#REF!</definedName>
    <definedName name="MODV" localSheetId="31">#REF!</definedName>
    <definedName name="MODV" localSheetId="28">#REF!</definedName>
    <definedName name="MODV">#REF!</definedName>
    <definedName name="mos_can" localSheetId="10">#REF!</definedName>
    <definedName name="mos_can" localSheetId="15">#REF!</definedName>
    <definedName name="mos_can" localSheetId="19">#REF!</definedName>
    <definedName name="mos_can" localSheetId="20">#REF!</definedName>
    <definedName name="mos_can" localSheetId="21">#REF!</definedName>
    <definedName name="mos_can" localSheetId="18">#REF!</definedName>
    <definedName name="mos_can" localSheetId="22">#REF!</definedName>
    <definedName name="mos_can" localSheetId="23">#REF!</definedName>
    <definedName name="mos_can" localSheetId="25">#REF!</definedName>
    <definedName name="mos_can" localSheetId="33">#REF!</definedName>
    <definedName name="mos_can" localSheetId="36">#REF!</definedName>
    <definedName name="mos_can" localSheetId="40">#REF!</definedName>
    <definedName name="mos_can" localSheetId="30">#REF!</definedName>
    <definedName name="mos_can" localSheetId="31">#REF!</definedName>
    <definedName name="mos_can" localSheetId="28">#REF!</definedName>
    <definedName name="mos_can">#REF!</definedName>
    <definedName name="mos_pyb" localSheetId="10">#REF!</definedName>
    <definedName name="mos_pyb" localSheetId="15">#REF!</definedName>
    <definedName name="mos_pyb" localSheetId="19">#REF!</definedName>
    <definedName name="mos_pyb" localSheetId="20">#REF!</definedName>
    <definedName name="mos_pyb" localSheetId="21">#REF!</definedName>
    <definedName name="mos_pyb" localSheetId="18">#REF!</definedName>
    <definedName name="mos_pyb" localSheetId="22">#REF!</definedName>
    <definedName name="mos_pyb" localSheetId="23">#REF!</definedName>
    <definedName name="mos_pyb" localSheetId="25">#REF!</definedName>
    <definedName name="mos_pyb" localSheetId="33">#REF!</definedName>
    <definedName name="mos_pyb" localSheetId="36">#REF!</definedName>
    <definedName name="mos_pyb" localSheetId="40">#REF!</definedName>
    <definedName name="mos_pyb" localSheetId="30">#REF!</definedName>
    <definedName name="mos_pyb" localSheetId="31">#REF!</definedName>
    <definedName name="mos_pyb" localSheetId="28">#REF!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10">#REF!</definedName>
    <definedName name="nl" localSheetId="15">#REF!</definedName>
    <definedName name="nl" localSheetId="19">#REF!</definedName>
    <definedName name="nl" localSheetId="20">#REF!</definedName>
    <definedName name="nl" localSheetId="21">#REF!</definedName>
    <definedName name="nl" localSheetId="18">#REF!</definedName>
    <definedName name="nl" localSheetId="22">#REF!</definedName>
    <definedName name="nl" localSheetId="23">#REF!</definedName>
    <definedName name="nl" localSheetId="25">#REF!</definedName>
    <definedName name="nl" localSheetId="33">#REF!</definedName>
    <definedName name="nl" localSheetId="36">#REF!</definedName>
    <definedName name="nl" localSheetId="40">#REF!</definedName>
    <definedName name="nl" localSheetId="30">#REF!</definedName>
    <definedName name="nl" localSheetId="31">#REF!</definedName>
    <definedName name="nl" localSheetId="28">#REF!</definedName>
    <definedName name="nl">#REF!</definedName>
    <definedName name="o" localSheetId="10" hidden="1">{#N/A,#N/A,FALSE,"Cover Sheet";#N/A,#N/A,FALSE,"BE 13 Fiesta";#N/A,#N/A,FALSE,"New Fiesta";#N/A,#N/A,FALSE,"Escort";#N/A,#N/A,FALSE,"Mondeo";#N/A,#N/A,FALSE,"Scorpio";#N/A,#N/A,FALSE,"Probe";#N/A,#N/A,FALSE,"Maverick";#N/A,#N/A,FALSE,"Galaxy";#N/A,#N/A,FALSE,"Light vans";#N/A,#N/A,FALSE,"Transit"}</definedName>
    <definedName name="o" localSheetId="9" hidden="1">{#N/A,#N/A,FALSE,"Cover Sheet";#N/A,#N/A,FALSE,"BE 13 Fiesta";#N/A,#N/A,FALSE,"New Fiesta";#N/A,#N/A,FALSE,"Escort";#N/A,#N/A,FALSE,"Mondeo";#N/A,#N/A,FALSE,"Scorpio";#N/A,#N/A,FALSE,"Probe";#N/A,#N/A,FALSE,"Maverick";#N/A,#N/A,FALSE,"Galaxy";#N/A,#N/A,FALSE,"Light vans";#N/A,#N/A,FALSE,"Transit"}</definedName>
    <definedName name="o" localSheetId="8" hidden="1">{#N/A,#N/A,FALSE,"Cover Sheet";#N/A,#N/A,FALSE,"BE 13 Fiesta";#N/A,#N/A,FALSE,"New Fiesta";#N/A,#N/A,FALSE,"Escort";#N/A,#N/A,FALSE,"Mondeo";#N/A,#N/A,FALSE,"Scorpio";#N/A,#N/A,FALSE,"Probe";#N/A,#N/A,FALSE,"Maverick";#N/A,#N/A,FALSE,"Galaxy";#N/A,#N/A,FALSE,"Light vans";#N/A,#N/A,FALSE,"Transit"}</definedName>
    <definedName name="o" localSheetId="11" hidden="1">{#N/A,#N/A,FALSE,"Cover Sheet";#N/A,#N/A,FALSE,"BE 13 Fiesta";#N/A,#N/A,FALSE,"New Fiesta";#N/A,#N/A,FALSE,"Escort";#N/A,#N/A,FALSE,"Mondeo";#N/A,#N/A,FALSE,"Scorpio";#N/A,#N/A,FALSE,"Probe";#N/A,#N/A,FALSE,"Maverick";#N/A,#N/A,FALSE,"Galaxy";#N/A,#N/A,FALSE,"Light vans";#N/A,#N/A,FALSE,"Transit"}</definedName>
    <definedName name="o" localSheetId="15" hidden="1">{#N/A,#N/A,FALSE,"Cover Sheet";#N/A,#N/A,FALSE,"BE 13 Fiesta";#N/A,#N/A,FALSE,"New Fiesta";#N/A,#N/A,FALSE,"Escort";#N/A,#N/A,FALSE,"Mondeo";#N/A,#N/A,FALSE,"Scorpio";#N/A,#N/A,FALSE,"Probe";#N/A,#N/A,FALSE,"Maverick";#N/A,#N/A,FALSE,"Galaxy";#N/A,#N/A,FALSE,"Light vans";#N/A,#N/A,FALSE,"Transit"}</definedName>
    <definedName name="o" localSheetId="14" hidden="1">{#N/A,#N/A,FALSE,"Cover Sheet";#N/A,#N/A,FALSE,"BE 13 Fiesta";#N/A,#N/A,FALSE,"New Fiesta";#N/A,#N/A,FALSE,"Escort";#N/A,#N/A,FALSE,"Mondeo";#N/A,#N/A,FALSE,"Scorpio";#N/A,#N/A,FALSE,"Probe";#N/A,#N/A,FALSE,"Maverick";#N/A,#N/A,FALSE,"Galaxy";#N/A,#N/A,FALSE,"Light vans";#N/A,#N/A,FALSE,"Transit"}</definedName>
    <definedName name="o" localSheetId="13" hidden="1">{#N/A,#N/A,FALSE,"Cover Sheet";#N/A,#N/A,FALSE,"BE 13 Fiesta";#N/A,#N/A,FALSE,"New Fiesta";#N/A,#N/A,FALSE,"Escort";#N/A,#N/A,FALSE,"Mondeo";#N/A,#N/A,FALSE,"Scorpio";#N/A,#N/A,FALSE,"Probe";#N/A,#N/A,FALSE,"Maverick";#N/A,#N/A,FALSE,"Galaxy";#N/A,#N/A,FALSE,"Light vans";#N/A,#N/A,FALSE,"Transit"}</definedName>
    <definedName name="o" localSheetId="16" hidden="1">{#N/A,#N/A,FALSE,"Cover Sheet";#N/A,#N/A,FALSE,"BE 13 Fiesta";#N/A,#N/A,FALSE,"New Fiesta";#N/A,#N/A,FALSE,"Escort";#N/A,#N/A,FALSE,"Mondeo";#N/A,#N/A,FALSE,"Scorpio";#N/A,#N/A,FALSE,"Probe";#N/A,#N/A,FALSE,"Maverick";#N/A,#N/A,FALSE,"Galaxy";#N/A,#N/A,FALSE,"Light vans";#N/A,#N/A,FALSE,"Transit"}</definedName>
    <definedName name="o" localSheetId="19" hidden="1">{#N/A,#N/A,FALSE,"Cover Sheet";#N/A,#N/A,FALSE,"BE 13 Fiesta";#N/A,#N/A,FALSE,"New Fiesta";#N/A,#N/A,FALSE,"Escort";#N/A,#N/A,FALSE,"Mondeo";#N/A,#N/A,FALSE,"Scorpio";#N/A,#N/A,FALSE,"Probe";#N/A,#N/A,FALSE,"Maverick";#N/A,#N/A,FALSE,"Galaxy";#N/A,#N/A,FALSE,"Light vans";#N/A,#N/A,FALSE,"Transit"}</definedName>
    <definedName name="o" localSheetId="20" hidden="1">{#N/A,#N/A,FALSE,"Cover Sheet";#N/A,#N/A,FALSE,"BE 13 Fiesta";#N/A,#N/A,FALSE,"New Fiesta";#N/A,#N/A,FALSE,"Escort";#N/A,#N/A,FALSE,"Mondeo";#N/A,#N/A,FALSE,"Scorpio";#N/A,#N/A,FALSE,"Probe";#N/A,#N/A,FALSE,"Maverick";#N/A,#N/A,FALSE,"Galaxy";#N/A,#N/A,FALSE,"Light vans";#N/A,#N/A,FALSE,"Transit"}</definedName>
    <definedName name="o" localSheetId="21" hidden="1">{#N/A,#N/A,FALSE,"Cover Sheet";#N/A,#N/A,FALSE,"BE 13 Fiesta";#N/A,#N/A,FALSE,"New Fiesta";#N/A,#N/A,FALSE,"Escort";#N/A,#N/A,FALSE,"Mondeo";#N/A,#N/A,FALSE,"Scorpio";#N/A,#N/A,FALSE,"Probe";#N/A,#N/A,FALSE,"Maverick";#N/A,#N/A,FALSE,"Galaxy";#N/A,#N/A,FALSE,"Light vans";#N/A,#N/A,FALSE,"Transit"}</definedName>
    <definedName name="o" localSheetId="18" hidden="1">{#N/A,#N/A,FALSE,"Cover Sheet";#N/A,#N/A,FALSE,"BE 13 Fiesta";#N/A,#N/A,FALSE,"New Fiesta";#N/A,#N/A,FALSE,"Escort";#N/A,#N/A,FALSE,"Mondeo";#N/A,#N/A,FALSE,"Scorpio";#N/A,#N/A,FALSE,"Probe";#N/A,#N/A,FALSE,"Maverick";#N/A,#N/A,FALSE,"Galaxy";#N/A,#N/A,FALSE,"Light vans";#N/A,#N/A,FALSE,"Transit"}</definedName>
    <definedName name="o" localSheetId="22" hidden="1">{#N/A,#N/A,FALSE,"Cover Sheet";#N/A,#N/A,FALSE,"BE 13 Fiesta";#N/A,#N/A,FALSE,"New Fiesta";#N/A,#N/A,FALSE,"Escort";#N/A,#N/A,FALSE,"Mondeo";#N/A,#N/A,FALSE,"Scorpio";#N/A,#N/A,FALSE,"Probe";#N/A,#N/A,FALSE,"Maverick";#N/A,#N/A,FALSE,"Galaxy";#N/A,#N/A,FALSE,"Light vans";#N/A,#N/A,FALSE,"Transit"}</definedName>
    <definedName name="o" localSheetId="25" hidden="1">{#N/A,#N/A,FALSE,"Cover Sheet";#N/A,#N/A,FALSE,"BE 13 Fiesta";#N/A,#N/A,FALSE,"New Fiesta";#N/A,#N/A,FALSE,"Escort";#N/A,#N/A,FALSE,"Mondeo";#N/A,#N/A,FALSE,"Scorpio";#N/A,#N/A,FALSE,"Probe";#N/A,#N/A,FALSE,"Maverick";#N/A,#N/A,FALSE,"Galaxy";#N/A,#N/A,FALSE,"Light vans";#N/A,#N/A,FALSE,"Transit"}</definedName>
    <definedName name="o" localSheetId="37" hidden="1">{#N/A,#N/A,FALSE,"Cover Sheet";#N/A,#N/A,FALSE,"BE 13 Fiesta";#N/A,#N/A,FALSE,"New Fiesta";#N/A,#N/A,FALSE,"Escort";#N/A,#N/A,FALSE,"Mondeo";#N/A,#N/A,FALSE,"Scorpio";#N/A,#N/A,FALSE,"Probe";#N/A,#N/A,FALSE,"Maverick";#N/A,#N/A,FALSE,"Galaxy";#N/A,#N/A,FALSE,"Light vans";#N/A,#N/A,FALSE,"Transit"}</definedName>
    <definedName name="o" localSheetId="27" hidden="1">{#N/A,#N/A,FALSE,"Cover Sheet";#N/A,#N/A,FALSE,"BE 13 Fiesta";#N/A,#N/A,FALSE,"New Fiesta";#N/A,#N/A,FALSE,"Escort";#N/A,#N/A,FALSE,"Mondeo";#N/A,#N/A,FALSE,"Scorpio";#N/A,#N/A,FALSE,"Probe";#N/A,#N/A,FALSE,"Maverick";#N/A,#N/A,FALSE,"Galaxy";#N/A,#N/A,FALSE,"Light vans";#N/A,#N/A,FALSE,"Transit"}</definedName>
    <definedName name="o" localSheetId="30" hidden="1">{#N/A,#N/A,FALSE,"Cover Sheet";#N/A,#N/A,FALSE,"BE 13 Fiesta";#N/A,#N/A,FALSE,"New Fiesta";#N/A,#N/A,FALSE,"Escort";#N/A,#N/A,FALSE,"Mondeo";#N/A,#N/A,FALSE,"Scorpio";#N/A,#N/A,FALSE,"Probe";#N/A,#N/A,FALSE,"Maverick";#N/A,#N/A,FALSE,"Galaxy";#N/A,#N/A,FALSE,"Light vans";#N/A,#N/A,FALSE,"Transit"}</definedName>
    <definedName name="o" localSheetId="28"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10">#REF!</definedName>
    <definedName name="OPT" localSheetId="15">#REF!</definedName>
    <definedName name="OPT" localSheetId="19">#REF!</definedName>
    <definedName name="OPT" localSheetId="20">#REF!</definedName>
    <definedName name="OPT" localSheetId="21">#REF!</definedName>
    <definedName name="OPT" localSheetId="18">#REF!</definedName>
    <definedName name="OPT" localSheetId="22">#REF!</definedName>
    <definedName name="OPT" localSheetId="23">#REF!</definedName>
    <definedName name="OPT" localSheetId="25">#REF!</definedName>
    <definedName name="OPT" localSheetId="33">#REF!</definedName>
    <definedName name="OPT" localSheetId="36">#REF!</definedName>
    <definedName name="OPT" localSheetId="40">#REF!</definedName>
    <definedName name="OPT" localSheetId="30">#REF!</definedName>
    <definedName name="OPT" localSheetId="31">#REF!</definedName>
    <definedName name="OPT" localSheetId="28">#REF!</definedName>
    <definedName name="OPT">#REF!</definedName>
    <definedName name="OPTB" localSheetId="10">#REF!</definedName>
    <definedName name="OPTB" localSheetId="15">#REF!</definedName>
    <definedName name="OPTB" localSheetId="19">#REF!</definedName>
    <definedName name="OPTB" localSheetId="20">#REF!</definedName>
    <definedName name="OPTB" localSheetId="21">#REF!</definedName>
    <definedName name="OPTB" localSheetId="18">#REF!</definedName>
    <definedName name="OPTB" localSheetId="22">#REF!</definedName>
    <definedName name="OPTB" localSheetId="23">#REF!</definedName>
    <definedName name="OPTB" localSheetId="25">#REF!</definedName>
    <definedName name="OPTB" localSheetId="33">#REF!</definedName>
    <definedName name="OPTB" localSheetId="36">#REF!</definedName>
    <definedName name="OPTB" localSheetId="40">#REF!</definedName>
    <definedName name="OPTB" localSheetId="30">#REF!</definedName>
    <definedName name="OPTB" localSheetId="31">#REF!</definedName>
    <definedName name="OPTB" localSheetId="28">#REF!</definedName>
    <definedName name="OPTB">#REF!</definedName>
    <definedName name="OPTCH" localSheetId="10">#REF!</definedName>
    <definedName name="OPTCH" localSheetId="15">#REF!</definedName>
    <definedName name="OPTCH" localSheetId="19">#REF!</definedName>
    <definedName name="OPTCH" localSheetId="20">#REF!</definedName>
    <definedName name="OPTCH" localSheetId="21">#REF!</definedName>
    <definedName name="OPTCH" localSheetId="18">#REF!</definedName>
    <definedName name="OPTCH" localSheetId="22">#REF!</definedName>
    <definedName name="OPTCH" localSheetId="23">#REF!</definedName>
    <definedName name="OPTCH" localSheetId="25">#REF!</definedName>
    <definedName name="OPTCH" localSheetId="33">#REF!</definedName>
    <definedName name="OPTCH" localSheetId="36">#REF!</definedName>
    <definedName name="OPTCH" localSheetId="40">#REF!</definedName>
    <definedName name="OPTCH" localSheetId="30">#REF!</definedName>
    <definedName name="OPTCH" localSheetId="31">#REF!</definedName>
    <definedName name="OPTCH" localSheetId="28">#REF!</definedName>
    <definedName name="OPTCH">#REF!</definedName>
    <definedName name="OPTD" localSheetId="10">#REF!</definedName>
    <definedName name="OPTD" localSheetId="15">#REF!</definedName>
    <definedName name="OPTD" localSheetId="19">#REF!</definedName>
    <definedName name="OPTD" localSheetId="20">#REF!</definedName>
    <definedName name="OPTD" localSheetId="21">#REF!</definedName>
    <definedName name="OPTD" localSheetId="18">#REF!</definedName>
    <definedName name="OPTD" localSheetId="22">#REF!</definedName>
    <definedName name="OPTD" localSheetId="23">#REF!</definedName>
    <definedName name="OPTD" localSheetId="25">#REF!</definedName>
    <definedName name="OPTD" localSheetId="33">#REF!</definedName>
    <definedName name="OPTD" localSheetId="36">#REF!</definedName>
    <definedName name="OPTD" localSheetId="40">#REF!</definedName>
    <definedName name="OPTD" localSheetId="30">#REF!</definedName>
    <definedName name="OPTD" localSheetId="31">#REF!</definedName>
    <definedName name="OPTD" localSheetId="28">#REF!</definedName>
    <definedName name="OPTD">#REF!</definedName>
    <definedName name="OPTE" localSheetId="10">#REF!</definedName>
    <definedName name="OPTE" localSheetId="15">#REF!</definedName>
    <definedName name="OPTE" localSheetId="19">#REF!</definedName>
    <definedName name="OPTE" localSheetId="20">#REF!</definedName>
    <definedName name="OPTE" localSheetId="21">#REF!</definedName>
    <definedName name="OPTE" localSheetId="18">#REF!</definedName>
    <definedName name="OPTE" localSheetId="22">#REF!</definedName>
    <definedName name="OPTE" localSheetId="23">#REF!</definedName>
    <definedName name="OPTE" localSheetId="25">#REF!</definedName>
    <definedName name="OPTE" localSheetId="33">#REF!</definedName>
    <definedName name="OPTE" localSheetId="36">#REF!</definedName>
    <definedName name="OPTE" localSheetId="40">#REF!</definedName>
    <definedName name="OPTE" localSheetId="30">#REF!</definedName>
    <definedName name="OPTE" localSheetId="31">#REF!</definedName>
    <definedName name="OPTE" localSheetId="28">#REF!</definedName>
    <definedName name="OPTE">#REF!</definedName>
    <definedName name="optf" localSheetId="10">#REF!</definedName>
    <definedName name="optf" localSheetId="15">#REF!</definedName>
    <definedName name="optf" localSheetId="19">#REF!</definedName>
    <definedName name="optf" localSheetId="20">#REF!</definedName>
    <definedName name="optf" localSheetId="21">#REF!</definedName>
    <definedName name="optf" localSheetId="18">#REF!</definedName>
    <definedName name="optf" localSheetId="22">#REF!</definedName>
    <definedName name="optf" localSheetId="23">#REF!</definedName>
    <definedName name="optf" localSheetId="25">#REF!</definedName>
    <definedName name="optf" localSheetId="33">#REF!</definedName>
    <definedName name="optf" localSheetId="36">#REF!</definedName>
    <definedName name="optf" localSheetId="40">#REF!</definedName>
    <definedName name="optf" localSheetId="30">#REF!</definedName>
    <definedName name="optf" localSheetId="31">#REF!</definedName>
    <definedName name="optf" localSheetId="28">#REF!</definedName>
    <definedName name="optf">#REF!</definedName>
    <definedName name="OPTNL" localSheetId="10">#REF!</definedName>
    <definedName name="OPTNL" localSheetId="15">#REF!</definedName>
    <definedName name="OPTNL" localSheetId="19">#REF!</definedName>
    <definedName name="OPTNL" localSheetId="20">#REF!</definedName>
    <definedName name="OPTNL" localSheetId="21">#REF!</definedName>
    <definedName name="OPTNL" localSheetId="18">#REF!</definedName>
    <definedName name="OPTNL" localSheetId="22">#REF!</definedName>
    <definedName name="OPTNL" localSheetId="23">#REF!</definedName>
    <definedName name="OPTNL" localSheetId="25">#REF!</definedName>
    <definedName name="OPTNL" localSheetId="33">#REF!</definedName>
    <definedName name="OPTNL" localSheetId="36">#REF!</definedName>
    <definedName name="OPTNL" localSheetId="40">#REF!</definedName>
    <definedName name="OPTNL" localSheetId="30">#REF!</definedName>
    <definedName name="OPTNL" localSheetId="31">#REF!</definedName>
    <definedName name="OPTNL" localSheetId="28">#REF!</definedName>
    <definedName name="OPTNL">#REF!</definedName>
    <definedName name="OPTP" localSheetId="10">#REF!</definedName>
    <definedName name="OPTP" localSheetId="15">#REF!</definedName>
    <definedName name="OPTP" localSheetId="19">#REF!</definedName>
    <definedName name="OPTP" localSheetId="20">#REF!</definedName>
    <definedName name="OPTP" localSheetId="21">#REF!</definedName>
    <definedName name="OPTP" localSheetId="18">#REF!</definedName>
    <definedName name="OPTP" localSheetId="22">#REF!</definedName>
    <definedName name="OPTP" localSheetId="23">#REF!</definedName>
    <definedName name="OPTP" localSheetId="25">#REF!</definedName>
    <definedName name="OPTP" localSheetId="33">#REF!</definedName>
    <definedName name="OPTP" localSheetId="36">#REF!</definedName>
    <definedName name="OPTP" localSheetId="40">#REF!</definedName>
    <definedName name="OPTP" localSheetId="30">#REF!</definedName>
    <definedName name="OPTP" localSheetId="31">#REF!</definedName>
    <definedName name="OPTP" localSheetId="28">#REF!</definedName>
    <definedName name="OPTP">#REF!</definedName>
    <definedName name="otrosDesc_can" localSheetId="10">#REF!</definedName>
    <definedName name="otrosDesc_can" localSheetId="15">#REF!</definedName>
    <definedName name="otrosDesc_can" localSheetId="19">#REF!</definedName>
    <definedName name="otrosDesc_can" localSheetId="20">#REF!</definedName>
    <definedName name="otrosDesc_can" localSheetId="21">#REF!</definedName>
    <definedName name="otrosDesc_can" localSheetId="18">#REF!</definedName>
    <definedName name="otrosDesc_can" localSheetId="22">#REF!</definedName>
    <definedName name="otrosDesc_can" localSheetId="23">#REF!</definedName>
    <definedName name="otrosDesc_can" localSheetId="25">#REF!</definedName>
    <definedName name="otrosDesc_can" localSheetId="33">#REF!</definedName>
    <definedName name="otrosDesc_can" localSheetId="36">#REF!</definedName>
    <definedName name="otrosDesc_can" localSheetId="40">#REF!</definedName>
    <definedName name="otrosDesc_can" localSheetId="30">#REF!</definedName>
    <definedName name="otrosDesc_can" localSheetId="31">#REF!</definedName>
    <definedName name="otrosDesc_can" localSheetId="28">#REF!</definedName>
    <definedName name="otrosDesc_can">#REF!</definedName>
    <definedName name="otrosDesc_pyb" localSheetId="10">#REF!</definedName>
    <definedName name="otrosDesc_pyb" localSheetId="15">#REF!</definedName>
    <definedName name="otrosDesc_pyb" localSheetId="19">#REF!</definedName>
    <definedName name="otrosDesc_pyb" localSheetId="20">#REF!</definedName>
    <definedName name="otrosDesc_pyb" localSheetId="21">#REF!</definedName>
    <definedName name="otrosDesc_pyb" localSheetId="18">#REF!</definedName>
    <definedName name="otrosDesc_pyb" localSheetId="22">#REF!</definedName>
    <definedName name="otrosDesc_pyb" localSheetId="23">#REF!</definedName>
    <definedName name="otrosDesc_pyb" localSheetId="25">#REF!</definedName>
    <definedName name="otrosDesc_pyb" localSheetId="33">#REF!</definedName>
    <definedName name="otrosDesc_pyb" localSheetId="36">#REF!</definedName>
    <definedName name="otrosDesc_pyb" localSheetId="40">#REF!</definedName>
    <definedName name="otrosDesc_pyb" localSheetId="30">#REF!</definedName>
    <definedName name="otrosDesc_pyb" localSheetId="31">#REF!</definedName>
    <definedName name="otrosDesc_pyb" localSheetId="28">#REF!</definedName>
    <definedName name="otrosDesc_pyb">#REF!</definedName>
    <definedName name="OTT" localSheetId="10">#REF!</definedName>
    <definedName name="OTT" localSheetId="15">#REF!</definedName>
    <definedName name="OTT" localSheetId="19">#REF!</definedName>
    <definedName name="OTT" localSheetId="20">#REF!</definedName>
    <definedName name="OTT" localSheetId="21">#REF!</definedName>
    <definedName name="OTT" localSheetId="18">#REF!</definedName>
    <definedName name="OTT" localSheetId="22">#REF!</definedName>
    <definedName name="OTT" localSheetId="23">#REF!</definedName>
    <definedName name="OTT" localSheetId="25">#REF!</definedName>
    <definedName name="OTT" localSheetId="33">#REF!</definedName>
    <definedName name="OTT" localSheetId="36">#REF!</definedName>
    <definedName name="OTT" localSheetId="40">#REF!</definedName>
    <definedName name="OTT" localSheetId="30">#REF!</definedName>
    <definedName name="OTT" localSheetId="31">#REF!</definedName>
    <definedName name="OTT" localSheetId="28">#REF!</definedName>
    <definedName name="OTT">#REF!</definedName>
    <definedName name="OTTM" localSheetId="10">#REF!</definedName>
    <definedName name="OTTM" localSheetId="15">#REF!</definedName>
    <definedName name="OTTM" localSheetId="19">#REF!</definedName>
    <definedName name="OTTM" localSheetId="20">#REF!</definedName>
    <definedName name="OTTM" localSheetId="21">#REF!</definedName>
    <definedName name="OTTM" localSheetId="18">#REF!</definedName>
    <definedName name="OTTM" localSheetId="22">#REF!</definedName>
    <definedName name="OTTM" localSheetId="23">#REF!</definedName>
    <definedName name="OTTM" localSheetId="25">#REF!</definedName>
    <definedName name="OTTM" localSheetId="33">#REF!</definedName>
    <definedName name="OTTM" localSheetId="36">#REF!</definedName>
    <definedName name="OTTM" localSheetId="40">#REF!</definedName>
    <definedName name="OTTM" localSheetId="30">#REF!</definedName>
    <definedName name="OTTM" localSheetId="31">#REF!</definedName>
    <definedName name="OTTM" localSheetId="28">#REF!</definedName>
    <definedName name="OTTM">#REF!</definedName>
    <definedName name="otto" localSheetId="10">#REF!</definedName>
    <definedName name="otto" localSheetId="15">#REF!</definedName>
    <definedName name="otto" localSheetId="19">#REF!</definedName>
    <definedName name="otto" localSheetId="20">#REF!</definedName>
    <definedName name="otto" localSheetId="21">#REF!</definedName>
    <definedName name="otto" localSheetId="18">#REF!</definedName>
    <definedName name="otto" localSheetId="22">#REF!</definedName>
    <definedName name="otto" localSheetId="23">#REF!</definedName>
    <definedName name="otto" localSheetId="25">#REF!</definedName>
    <definedName name="otto" localSheetId="33">#REF!</definedName>
    <definedName name="otto" localSheetId="36">#REF!</definedName>
    <definedName name="otto" localSheetId="40">#REF!</definedName>
    <definedName name="otto" localSheetId="30">#REF!</definedName>
    <definedName name="otto" localSheetId="31">#REF!</definedName>
    <definedName name="otto" localSheetId="28">#REF!</definedName>
    <definedName name="otto">#REF!</definedName>
    <definedName name="p" localSheetId="10">#REF!</definedName>
    <definedName name="p" localSheetId="15">#REF!</definedName>
    <definedName name="p" localSheetId="19">#REF!</definedName>
    <definedName name="p" localSheetId="20">#REF!</definedName>
    <definedName name="p" localSheetId="21">#REF!</definedName>
    <definedName name="p" localSheetId="18">#REF!</definedName>
    <definedName name="p" localSheetId="22">#REF!</definedName>
    <definedName name="p" localSheetId="23">#REF!</definedName>
    <definedName name="p" localSheetId="25">#REF!</definedName>
    <definedName name="p" localSheetId="33">#REF!</definedName>
    <definedName name="p" localSheetId="36">#REF!</definedName>
    <definedName name="p" localSheetId="40">#REF!</definedName>
    <definedName name="p" localSheetId="30">#REF!</definedName>
    <definedName name="p" localSheetId="31">#REF!</definedName>
    <definedName name="p" localSheetId="28">#REF!</definedName>
    <definedName name="p">#REF!</definedName>
    <definedName name="PAGE2" localSheetId="10">#REF!</definedName>
    <definedName name="PAGE2" localSheetId="15">#REF!</definedName>
    <definedName name="PAGE2" localSheetId="19">#REF!</definedName>
    <definedName name="PAGE2" localSheetId="20">#REF!</definedName>
    <definedName name="PAGE2" localSheetId="21">#REF!</definedName>
    <definedName name="PAGE2" localSheetId="18">#REF!</definedName>
    <definedName name="PAGE2" localSheetId="22">#REF!</definedName>
    <definedName name="PAGE2" localSheetId="23">#REF!</definedName>
    <definedName name="PAGE2" localSheetId="25">#REF!</definedName>
    <definedName name="PAGE2" localSheetId="33">#REF!</definedName>
    <definedName name="PAGE2" localSheetId="36">#REF!</definedName>
    <definedName name="PAGE2" localSheetId="40">#REF!</definedName>
    <definedName name="PAGE2" localSheetId="27">#REF!</definedName>
    <definedName name="PAGE2" localSheetId="30">#REF!</definedName>
    <definedName name="PAGE2" localSheetId="31">#REF!</definedName>
    <definedName name="PAGE2" localSheetId="28">#REF!</definedName>
    <definedName name="PAGE2">#REF!</definedName>
    <definedName name="Passat">'[3]Spider Preiseingabe'!$H$4:$H$23</definedName>
    <definedName name="PassatPre">'[3]Spider Preiseingabe'!$I$4:$I$23</definedName>
    <definedName name="pippo" localSheetId="10" hidden="1">{#N/A,#N/A,FALSE,"Cover Sheet";#N/A,#N/A,FALSE,"BE 13 Fiesta";#N/A,#N/A,FALSE,"New Fiesta";#N/A,#N/A,FALSE,"Escort";#N/A,#N/A,FALSE,"Mondeo";#N/A,#N/A,FALSE,"Scorpio";#N/A,#N/A,FALSE,"Probe";#N/A,#N/A,FALSE,"Maverick";#N/A,#N/A,FALSE,"Galaxy";#N/A,#N/A,FALSE,"Light vans";#N/A,#N/A,FALSE,"Transit"}</definedName>
    <definedName name="pippo" localSheetId="9" hidden="1">{#N/A,#N/A,FALSE,"Cover Sheet";#N/A,#N/A,FALSE,"BE 13 Fiesta";#N/A,#N/A,FALSE,"New Fiesta";#N/A,#N/A,FALSE,"Escort";#N/A,#N/A,FALSE,"Mondeo";#N/A,#N/A,FALSE,"Scorpio";#N/A,#N/A,FALSE,"Probe";#N/A,#N/A,FALSE,"Maverick";#N/A,#N/A,FALSE,"Galaxy";#N/A,#N/A,FALSE,"Light vans";#N/A,#N/A,FALSE,"Transit"}</definedName>
    <definedName name="pippo" localSheetId="8" hidden="1">{#N/A,#N/A,FALSE,"Cover Sheet";#N/A,#N/A,FALSE,"BE 13 Fiesta";#N/A,#N/A,FALSE,"New Fiesta";#N/A,#N/A,FALSE,"Escort";#N/A,#N/A,FALSE,"Mondeo";#N/A,#N/A,FALSE,"Scorpio";#N/A,#N/A,FALSE,"Probe";#N/A,#N/A,FALSE,"Maverick";#N/A,#N/A,FALSE,"Galaxy";#N/A,#N/A,FALSE,"Light vans";#N/A,#N/A,FALSE,"Transit"}</definedName>
    <definedName name="pippo" localSheetId="11" hidden="1">{#N/A,#N/A,FALSE,"Cover Sheet";#N/A,#N/A,FALSE,"BE 13 Fiesta";#N/A,#N/A,FALSE,"New Fiesta";#N/A,#N/A,FALSE,"Escort";#N/A,#N/A,FALSE,"Mondeo";#N/A,#N/A,FALSE,"Scorpio";#N/A,#N/A,FALSE,"Probe";#N/A,#N/A,FALSE,"Maverick";#N/A,#N/A,FALSE,"Galaxy";#N/A,#N/A,FALSE,"Light vans";#N/A,#N/A,FALSE,"Transit"}</definedName>
    <definedName name="pippo" localSheetId="15" hidden="1">{#N/A,#N/A,FALSE,"Cover Sheet";#N/A,#N/A,FALSE,"BE 13 Fiesta";#N/A,#N/A,FALSE,"New Fiesta";#N/A,#N/A,FALSE,"Escort";#N/A,#N/A,FALSE,"Mondeo";#N/A,#N/A,FALSE,"Scorpio";#N/A,#N/A,FALSE,"Probe";#N/A,#N/A,FALSE,"Maverick";#N/A,#N/A,FALSE,"Galaxy";#N/A,#N/A,FALSE,"Light vans";#N/A,#N/A,FALSE,"Transit"}</definedName>
    <definedName name="pippo" localSheetId="14" hidden="1">{#N/A,#N/A,FALSE,"Cover Sheet";#N/A,#N/A,FALSE,"BE 13 Fiesta";#N/A,#N/A,FALSE,"New Fiesta";#N/A,#N/A,FALSE,"Escort";#N/A,#N/A,FALSE,"Mondeo";#N/A,#N/A,FALSE,"Scorpio";#N/A,#N/A,FALSE,"Probe";#N/A,#N/A,FALSE,"Maverick";#N/A,#N/A,FALSE,"Galaxy";#N/A,#N/A,FALSE,"Light vans";#N/A,#N/A,FALSE,"Transit"}</definedName>
    <definedName name="pippo" localSheetId="13" hidden="1">{#N/A,#N/A,FALSE,"Cover Sheet";#N/A,#N/A,FALSE,"BE 13 Fiesta";#N/A,#N/A,FALSE,"New Fiesta";#N/A,#N/A,FALSE,"Escort";#N/A,#N/A,FALSE,"Mondeo";#N/A,#N/A,FALSE,"Scorpio";#N/A,#N/A,FALSE,"Probe";#N/A,#N/A,FALSE,"Maverick";#N/A,#N/A,FALSE,"Galaxy";#N/A,#N/A,FALSE,"Light vans";#N/A,#N/A,FALSE,"Transit"}</definedName>
    <definedName name="pippo" localSheetId="16" hidden="1">{#N/A,#N/A,FALSE,"Cover Sheet";#N/A,#N/A,FALSE,"BE 13 Fiesta";#N/A,#N/A,FALSE,"New Fiesta";#N/A,#N/A,FALSE,"Escort";#N/A,#N/A,FALSE,"Mondeo";#N/A,#N/A,FALSE,"Scorpio";#N/A,#N/A,FALSE,"Probe";#N/A,#N/A,FALSE,"Maverick";#N/A,#N/A,FALSE,"Galaxy";#N/A,#N/A,FALSE,"Light vans";#N/A,#N/A,FALSE,"Transit"}</definedName>
    <definedName name="pippo" localSheetId="19" hidden="1">{#N/A,#N/A,FALSE,"Cover Sheet";#N/A,#N/A,FALSE,"BE 13 Fiesta";#N/A,#N/A,FALSE,"New Fiesta";#N/A,#N/A,FALSE,"Escort";#N/A,#N/A,FALSE,"Mondeo";#N/A,#N/A,FALSE,"Scorpio";#N/A,#N/A,FALSE,"Probe";#N/A,#N/A,FALSE,"Maverick";#N/A,#N/A,FALSE,"Galaxy";#N/A,#N/A,FALSE,"Light vans";#N/A,#N/A,FALSE,"Transit"}</definedName>
    <definedName name="pippo" localSheetId="20" hidden="1">{#N/A,#N/A,FALSE,"Cover Sheet";#N/A,#N/A,FALSE,"BE 13 Fiesta";#N/A,#N/A,FALSE,"New Fiesta";#N/A,#N/A,FALSE,"Escort";#N/A,#N/A,FALSE,"Mondeo";#N/A,#N/A,FALSE,"Scorpio";#N/A,#N/A,FALSE,"Probe";#N/A,#N/A,FALSE,"Maverick";#N/A,#N/A,FALSE,"Galaxy";#N/A,#N/A,FALSE,"Light vans";#N/A,#N/A,FALSE,"Transit"}</definedName>
    <definedName name="pippo" localSheetId="21" hidden="1">{#N/A,#N/A,FALSE,"Cover Sheet";#N/A,#N/A,FALSE,"BE 13 Fiesta";#N/A,#N/A,FALSE,"New Fiesta";#N/A,#N/A,FALSE,"Escort";#N/A,#N/A,FALSE,"Mondeo";#N/A,#N/A,FALSE,"Scorpio";#N/A,#N/A,FALSE,"Probe";#N/A,#N/A,FALSE,"Maverick";#N/A,#N/A,FALSE,"Galaxy";#N/A,#N/A,FALSE,"Light vans";#N/A,#N/A,FALSE,"Transit"}</definedName>
    <definedName name="pippo" localSheetId="18" hidden="1">{#N/A,#N/A,FALSE,"Cover Sheet";#N/A,#N/A,FALSE,"BE 13 Fiesta";#N/A,#N/A,FALSE,"New Fiesta";#N/A,#N/A,FALSE,"Escort";#N/A,#N/A,FALSE,"Mondeo";#N/A,#N/A,FALSE,"Scorpio";#N/A,#N/A,FALSE,"Probe";#N/A,#N/A,FALSE,"Maverick";#N/A,#N/A,FALSE,"Galaxy";#N/A,#N/A,FALSE,"Light vans";#N/A,#N/A,FALSE,"Transit"}</definedName>
    <definedName name="pippo" localSheetId="22" hidden="1">{#N/A,#N/A,FALSE,"Cover Sheet";#N/A,#N/A,FALSE,"BE 13 Fiesta";#N/A,#N/A,FALSE,"New Fiesta";#N/A,#N/A,FALSE,"Escort";#N/A,#N/A,FALSE,"Mondeo";#N/A,#N/A,FALSE,"Scorpio";#N/A,#N/A,FALSE,"Probe";#N/A,#N/A,FALSE,"Maverick";#N/A,#N/A,FALSE,"Galaxy";#N/A,#N/A,FALSE,"Light vans";#N/A,#N/A,FALSE,"Transit"}</definedName>
    <definedName name="pippo" localSheetId="25" hidden="1">{#N/A,#N/A,FALSE,"Cover Sheet";#N/A,#N/A,FALSE,"BE 13 Fiesta";#N/A,#N/A,FALSE,"New Fiesta";#N/A,#N/A,FALSE,"Escort";#N/A,#N/A,FALSE,"Mondeo";#N/A,#N/A,FALSE,"Scorpio";#N/A,#N/A,FALSE,"Probe";#N/A,#N/A,FALSE,"Maverick";#N/A,#N/A,FALSE,"Galaxy";#N/A,#N/A,FALSE,"Light vans";#N/A,#N/A,FALSE,"Transit"}</definedName>
    <definedName name="pippo" localSheetId="37" hidden="1">{#N/A,#N/A,FALSE,"Cover Sheet";#N/A,#N/A,FALSE,"BE 13 Fiesta";#N/A,#N/A,FALSE,"New Fiesta";#N/A,#N/A,FALSE,"Escort";#N/A,#N/A,FALSE,"Mondeo";#N/A,#N/A,FALSE,"Scorpio";#N/A,#N/A,FALSE,"Probe";#N/A,#N/A,FALSE,"Maverick";#N/A,#N/A,FALSE,"Galaxy";#N/A,#N/A,FALSE,"Light vans";#N/A,#N/A,FALSE,"Transit"}</definedName>
    <definedName name="pippo" localSheetId="27" hidden="1">{#N/A,#N/A,FALSE,"Cover Sheet";#N/A,#N/A,FALSE,"BE 13 Fiesta";#N/A,#N/A,FALSE,"New Fiesta";#N/A,#N/A,FALSE,"Escort";#N/A,#N/A,FALSE,"Mondeo";#N/A,#N/A,FALSE,"Scorpio";#N/A,#N/A,FALSE,"Probe";#N/A,#N/A,FALSE,"Maverick";#N/A,#N/A,FALSE,"Galaxy";#N/A,#N/A,FALSE,"Light vans";#N/A,#N/A,FALSE,"Transit"}</definedName>
    <definedName name="pippo" localSheetId="30" hidden="1">{#N/A,#N/A,FALSE,"Cover Sheet";#N/A,#N/A,FALSE,"BE 13 Fiesta";#N/A,#N/A,FALSE,"New Fiesta";#N/A,#N/A,FALSE,"Escort";#N/A,#N/A,FALSE,"Mondeo";#N/A,#N/A,FALSE,"Scorpio";#N/A,#N/A,FALSE,"Probe";#N/A,#N/A,FALSE,"Maverick";#N/A,#N/A,FALSE,"Galaxy";#N/A,#N/A,FALSE,"Light vans";#N/A,#N/A,FALSE,"Transit"}</definedName>
    <definedName name="pippo" localSheetId="28"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10">[6]Base!#REF!</definedName>
    <definedName name="PosMercato" localSheetId="15">[6]Base!#REF!</definedName>
    <definedName name="PosMercato" localSheetId="19">[6]Base!#REF!</definedName>
    <definedName name="PosMercato" localSheetId="20">[6]Base!#REF!</definedName>
    <definedName name="PosMercato" localSheetId="21">[6]Base!#REF!</definedName>
    <definedName name="PosMercato" localSheetId="18">[6]Base!#REF!</definedName>
    <definedName name="PosMercato" localSheetId="22">[6]Base!#REF!</definedName>
    <definedName name="PosMercato" localSheetId="23">[6]Base!#REF!</definedName>
    <definedName name="PosMercato" localSheetId="25">[6]Base!#REF!</definedName>
    <definedName name="PosMercato" localSheetId="33">[6]Base!#REF!</definedName>
    <definedName name="PosMercato" localSheetId="36">[6]Base!#REF!</definedName>
    <definedName name="PosMercato" localSheetId="40">[6]Base!#REF!</definedName>
    <definedName name="PosMercato" localSheetId="27">[6]Base!#REF!</definedName>
    <definedName name="PosMercato" localSheetId="30">[6]Base!#REF!</definedName>
    <definedName name="PosMercato" localSheetId="31">[6]Base!#REF!</definedName>
    <definedName name="PosMercato" localSheetId="28">[6]Base!#REF!</definedName>
    <definedName name="PosMercato">[6]Base!#REF!</definedName>
    <definedName name="_xlnm.Print_Area" localSheetId="39">'1.6 120hp'!$A$1:$G$50</definedName>
    <definedName name="_xlnm.Print_Area" localSheetId="10">'500 0.9 Twinair 105hp'!$A$1:$G$102</definedName>
    <definedName name="_xlnm.Print_Area" localSheetId="9">'500 0.9 Twinair 85hp'!$A$1:$H$109</definedName>
    <definedName name="_xlnm.Print_Area" localSheetId="8">'500 1.2 69hp'!$A$1:$G$101</definedName>
    <definedName name="_xlnm.Print_Area" localSheetId="11">'500 1.3 MTJ 95hp '!$A$1:$H$110</definedName>
    <definedName name="_xlnm.Print_Area" localSheetId="15">'500 C 0.9 Twinair 105HP'!$A$1:$F$88</definedName>
    <definedName name="_xlnm.Print_Area" localSheetId="14">'500 C 0.9 Twinair 85HP'!$A$1:$F$89</definedName>
    <definedName name="_xlnm.Print_Area" localSheetId="13">'500 C 1.2 69hp'!$A$1:$G$96</definedName>
    <definedName name="_xlnm.Print_Area" localSheetId="16">'500 C 1.3 MTJ 95hp '!$A$1:$F$88</definedName>
    <definedName name="_xlnm.Print_Area" localSheetId="19">'500L 0.9 Twinair 105hp'!$A$1:$H$94</definedName>
    <definedName name="_xlnm.Print_Area" localSheetId="20">'500L 1.3 MTJ 85hp'!$A$1:$H$93</definedName>
    <definedName name="_xlnm.Print_Area" localSheetId="21">'500L 1.3 MTJ 85hp MTA'!$A$1:$H$93</definedName>
    <definedName name="_xlnm.Print_Area" localSheetId="18">'500L 1.4 95HP'!$A$1:$H$89</definedName>
    <definedName name="_xlnm.Print_Area" localSheetId="22">'500L 1.6 MTJ 105hp'!$A$1:$H$93</definedName>
    <definedName name="_xlnm.Print_Area" localSheetId="25">'500L Living 1.6 MTJ 105hp'!$A$1:$F$85</definedName>
    <definedName name="_xlnm.Print_Area" localSheetId="33">'Bravo 1.6 MTJ 120hp'!$A$1:$F$71</definedName>
    <definedName name="_xlnm.Print_Area" localSheetId="36">'Doblo 1.4 120hp'!$A$1:$G$74</definedName>
    <definedName name="_xlnm.Print_Area" localSheetId="35">'Doblo 1.4 95hp'!$A$1:$H$78</definedName>
    <definedName name="_xlnm.Print_Area" localSheetId="37">'Doblo 1.6 MTJ 105hp'!$A$1:$H$80</definedName>
    <definedName name="_xlnm.Print_Area" localSheetId="41">'Freemont 2.0 MTJ 170hp'!$A$1:$G$74</definedName>
    <definedName name="_xlnm.Print_Area" localSheetId="5">'New Panda 0.9 Twinair 85hp'!$A$1:$I$93</definedName>
    <definedName name="_xlnm.Print_Area" localSheetId="4">'New Panda 1.2 69hp'!$A$1:$H$84</definedName>
    <definedName name="_xlnm.Print_Area" localSheetId="6">'New Panda 1.3 MTJ 75hp'!$A$1:$I$90</definedName>
    <definedName name="_xlnm.Print_Area" localSheetId="29">'Punto 0.9 Twinair 105hp'!$A$1:$H$86</definedName>
    <definedName name="_xlnm.Print_Area" localSheetId="27">'Punto 1.2 69hp '!$A$1:$G$75</definedName>
    <definedName name="_xlnm.Print_Area" localSheetId="30">'Punto 1.3 MTJ 75hp'!$A$1:$G$75</definedName>
    <definedName name="_xlnm.Print_Area" localSheetId="31">'Punto 1.3 MTJ 85hp'!$A$1:$H$86</definedName>
    <definedName name="_xlnm.Print_Area" localSheetId="28">'Punto 1.4 77hp LPG'!$A$1:$F$73</definedName>
    <definedName name="_xlnm.Print_Area" localSheetId="2">Qubo!$A$1:$I$69</definedName>
    <definedName name="_xlnm.Print_Area" localSheetId="0">'ΕΚΤΥΠΩΣΗ ΧΑΡΑΚΤΗΡΙΣΤΙΚΩΝ'!$B$6:$G$65</definedName>
    <definedName name="_xlnm.Print_Area" localSheetId="1">'ΠΡΟΤΕΙΝΟΜΕΝΟΣ ΤΙΜΟΚΑΤΑΛΟΓΟΣ'!$A$2:$Y$92</definedName>
    <definedName name="_xlnm.Print_Titles" localSheetId="10">'500 0.9 Twinair 105hp'!$1:$9</definedName>
    <definedName name="_xlnm.Print_Titles" localSheetId="9">'500 0.9 Twinair 85hp'!$1:$9</definedName>
    <definedName name="_xlnm.Print_Titles" localSheetId="8">'500 1.2 69hp'!$1:$9</definedName>
    <definedName name="_xlnm.Print_Titles" localSheetId="11">'500 1.3 MTJ 95hp '!$1:$9</definedName>
    <definedName name="_xlnm.Print_Titles" localSheetId="15">'500 C 0.9 Twinair 105HP'!$1:$9</definedName>
    <definedName name="_xlnm.Print_Titles" localSheetId="14">'500 C 0.9 Twinair 85HP'!$1:$9</definedName>
    <definedName name="_xlnm.Print_Titles" localSheetId="13">'500 C 1.2 69hp'!$1:$9</definedName>
    <definedName name="_xlnm.Print_Titles" localSheetId="16">'500 C 1.3 MTJ 95hp '!$1:$9</definedName>
    <definedName name="_xlnm.Print_Titles" localSheetId="19">'500L 0.9 Twinair 105hp'!$1:$9</definedName>
    <definedName name="_xlnm.Print_Titles" localSheetId="20">'500L 1.3 MTJ 85hp'!$1:$9</definedName>
    <definedName name="_xlnm.Print_Titles" localSheetId="21">'500L 1.3 MTJ 85hp MTA'!$1:$9</definedName>
    <definedName name="_xlnm.Print_Titles" localSheetId="18">'500L 1.4 95HP'!$1:$9</definedName>
    <definedName name="_xlnm.Print_Titles" localSheetId="22">'500L 1.6 MTJ 105hp'!$1:$9</definedName>
    <definedName name="_xlnm.Print_Titles" localSheetId="25">'500L Living 1.6 MTJ 105hp'!$1:$9</definedName>
    <definedName name="_xlnm.Print_Titles" localSheetId="27">'Punto 1.2 69hp '!$1:$9</definedName>
    <definedName name="_xlnm.Print_Titles" localSheetId="30">'Punto 1.3 MTJ 75hp'!$1:$9</definedName>
    <definedName name="_xlnm.Print_Titles" localSheetId="28">'Punto 1.4 77hp LPG'!$1:$9</definedName>
    <definedName name="_xlnm.Print_Titles" localSheetId="1">'ΠΡΟΤΕΙΝΟΜΕΝΟΣ ΤΙΜΟΚΑΤΑΛΟΓΟΣ'!$2:$7</definedName>
    <definedName name="PROF2" localSheetId="10">#REF!</definedName>
    <definedName name="PROF2" localSheetId="15">#REF!</definedName>
    <definedName name="PROF2" localSheetId="19">#REF!</definedName>
    <definedName name="PROF2" localSheetId="20">#REF!</definedName>
    <definedName name="PROF2" localSheetId="21">#REF!</definedName>
    <definedName name="PROF2" localSheetId="18">#REF!</definedName>
    <definedName name="PROF2" localSheetId="22">#REF!</definedName>
    <definedName name="PROF2" localSheetId="23">#REF!</definedName>
    <definedName name="PROF2" localSheetId="25">#REF!</definedName>
    <definedName name="PROF2" localSheetId="33">#REF!</definedName>
    <definedName name="PROF2" localSheetId="36">#REF!</definedName>
    <definedName name="PROF2" localSheetId="40">#REF!</definedName>
    <definedName name="PROF2" localSheetId="27">#REF!</definedName>
    <definedName name="PROF2" localSheetId="30">#REF!</definedName>
    <definedName name="PROF2" localSheetId="31">#REF!</definedName>
    <definedName name="PROF2" localSheetId="28">#REF!</definedName>
    <definedName name="PROF2">#REF!</definedName>
    <definedName name="PT" localSheetId="10">#REF!</definedName>
    <definedName name="PT" localSheetId="15">#REF!</definedName>
    <definedName name="PT" localSheetId="19">#REF!</definedName>
    <definedName name="PT" localSheetId="20">#REF!</definedName>
    <definedName name="PT" localSheetId="21">#REF!</definedName>
    <definedName name="PT" localSheetId="18">#REF!</definedName>
    <definedName name="PT" localSheetId="22">#REF!</definedName>
    <definedName name="PT" localSheetId="23">#REF!</definedName>
    <definedName name="PT" localSheetId="25">#REF!</definedName>
    <definedName name="PT" localSheetId="33">#REF!</definedName>
    <definedName name="PT" localSheetId="36">#REF!</definedName>
    <definedName name="PT" localSheetId="40">#REF!</definedName>
    <definedName name="PT" localSheetId="30">#REF!</definedName>
    <definedName name="PT" localSheetId="31">#REF!</definedName>
    <definedName name="PT" localSheetId="28">#REF!</definedName>
    <definedName name="PT">#REF!</definedName>
    <definedName name="QUATTR" localSheetId="10">#REF!</definedName>
    <definedName name="QUATTR" localSheetId="15">#REF!</definedName>
    <definedName name="QUATTR" localSheetId="19">#REF!</definedName>
    <definedName name="QUATTR" localSheetId="20">#REF!</definedName>
    <definedName name="QUATTR" localSheetId="21">#REF!</definedName>
    <definedName name="QUATTR" localSheetId="18">#REF!</definedName>
    <definedName name="QUATTR" localSheetId="22">#REF!</definedName>
    <definedName name="QUATTR" localSheetId="23">#REF!</definedName>
    <definedName name="QUATTR" localSheetId="25">#REF!</definedName>
    <definedName name="QUATTR" localSheetId="33">#REF!</definedName>
    <definedName name="QUATTR" localSheetId="36">#REF!</definedName>
    <definedName name="QUATTR" localSheetId="40">#REF!</definedName>
    <definedName name="QUATTR" localSheetId="30">#REF!</definedName>
    <definedName name="QUATTR" localSheetId="31">#REF!</definedName>
    <definedName name="QUATTR" localSheetId="28">#REF!</definedName>
    <definedName name="QUATTR">#REF!</definedName>
    <definedName name="QUATTRM" localSheetId="10">#REF!</definedName>
    <definedName name="QUATTRM" localSheetId="15">#REF!</definedName>
    <definedName name="QUATTRM" localSheetId="19">#REF!</definedName>
    <definedName name="QUATTRM" localSheetId="20">#REF!</definedName>
    <definedName name="QUATTRM" localSheetId="21">#REF!</definedName>
    <definedName name="QUATTRM" localSheetId="18">#REF!</definedName>
    <definedName name="QUATTRM" localSheetId="22">#REF!</definedName>
    <definedName name="QUATTRM" localSheetId="23">#REF!</definedName>
    <definedName name="QUATTRM" localSheetId="25">#REF!</definedName>
    <definedName name="QUATTRM" localSheetId="33">#REF!</definedName>
    <definedName name="QUATTRM" localSheetId="36">#REF!</definedName>
    <definedName name="QUATTRM" localSheetId="40">#REF!</definedName>
    <definedName name="QUATTRM" localSheetId="30">#REF!</definedName>
    <definedName name="QUATTRM" localSheetId="31">#REF!</definedName>
    <definedName name="QUATTRM" localSheetId="28">#REF!</definedName>
    <definedName name="QUATTRM">#REF!</definedName>
    <definedName name="quattro" localSheetId="10">#REF!</definedName>
    <definedName name="quattro" localSheetId="15">#REF!</definedName>
    <definedName name="quattro" localSheetId="19">#REF!</definedName>
    <definedName name="quattro" localSheetId="20">#REF!</definedName>
    <definedName name="quattro" localSheetId="21">#REF!</definedName>
    <definedName name="quattro" localSheetId="18">#REF!</definedName>
    <definedName name="quattro" localSheetId="22">#REF!</definedName>
    <definedName name="quattro" localSheetId="23">#REF!</definedName>
    <definedName name="quattro" localSheetId="25">#REF!</definedName>
    <definedName name="quattro" localSheetId="33">#REF!</definedName>
    <definedName name="quattro" localSheetId="36">#REF!</definedName>
    <definedName name="quattro" localSheetId="40">#REF!</definedName>
    <definedName name="quattro" localSheetId="30">#REF!</definedName>
    <definedName name="quattro" localSheetId="31">#REF!</definedName>
    <definedName name="quattro" localSheetId="28">#REF!</definedName>
    <definedName name="quattro">#REF!</definedName>
    <definedName name="rappel_can" localSheetId="10">#REF!</definedName>
    <definedName name="rappel_can" localSheetId="15">#REF!</definedName>
    <definedName name="rappel_can" localSheetId="19">#REF!</definedName>
    <definedName name="rappel_can" localSheetId="20">#REF!</definedName>
    <definedName name="rappel_can" localSheetId="21">#REF!</definedName>
    <definedName name="rappel_can" localSheetId="18">#REF!</definedName>
    <definedName name="rappel_can" localSheetId="22">#REF!</definedName>
    <definedName name="rappel_can" localSheetId="23">#REF!</definedName>
    <definedName name="rappel_can" localSheetId="25">#REF!</definedName>
    <definedName name="rappel_can" localSheetId="33">#REF!</definedName>
    <definedName name="rappel_can" localSheetId="36">#REF!</definedName>
    <definedName name="rappel_can" localSheetId="40">#REF!</definedName>
    <definedName name="rappel_can" localSheetId="30">#REF!</definedName>
    <definedName name="rappel_can" localSheetId="31">#REF!</definedName>
    <definedName name="rappel_can" localSheetId="28">#REF!</definedName>
    <definedName name="rappel_can">#REF!</definedName>
    <definedName name="rappel_pyb" localSheetId="10">#REF!</definedName>
    <definedName name="rappel_pyb" localSheetId="15">#REF!</definedName>
    <definedName name="rappel_pyb" localSheetId="19">#REF!</definedName>
    <definedName name="rappel_pyb" localSheetId="20">#REF!</definedName>
    <definedName name="rappel_pyb" localSheetId="21">#REF!</definedName>
    <definedName name="rappel_pyb" localSheetId="18">#REF!</definedName>
    <definedName name="rappel_pyb" localSheetId="22">#REF!</definedName>
    <definedName name="rappel_pyb" localSheetId="23">#REF!</definedName>
    <definedName name="rappel_pyb" localSheetId="25">#REF!</definedName>
    <definedName name="rappel_pyb" localSheetId="33">#REF!</definedName>
    <definedName name="rappel_pyb" localSheetId="36">#REF!</definedName>
    <definedName name="rappel_pyb" localSheetId="40">#REF!</definedName>
    <definedName name="rappel_pyb" localSheetId="30">#REF!</definedName>
    <definedName name="rappel_pyb" localSheetId="31">#REF!</definedName>
    <definedName name="rappel_pyb" localSheetId="28">#REF!</definedName>
    <definedName name="rappel_pyb">#REF!</definedName>
    <definedName name="rtrte"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10">#REF!</definedName>
    <definedName name="SE" localSheetId="15">#REF!</definedName>
    <definedName name="SE" localSheetId="19">#REF!</definedName>
    <definedName name="SE" localSheetId="20">#REF!</definedName>
    <definedName name="SE" localSheetId="21">#REF!</definedName>
    <definedName name="SE" localSheetId="18">#REF!</definedName>
    <definedName name="SE" localSheetId="22">#REF!</definedName>
    <definedName name="SE" localSheetId="23">#REF!</definedName>
    <definedName name="SE" localSheetId="25">#REF!</definedName>
    <definedName name="SE" localSheetId="33">#REF!</definedName>
    <definedName name="SE" localSheetId="36">#REF!</definedName>
    <definedName name="SE" localSheetId="40">#REF!</definedName>
    <definedName name="SE" localSheetId="30">#REF!</definedName>
    <definedName name="SE" localSheetId="31">#REF!</definedName>
    <definedName name="SE" localSheetId="28">#REF!</definedName>
    <definedName name="SE">#REF!</definedName>
    <definedName name="sei" localSheetId="10">#REF!</definedName>
    <definedName name="sei" localSheetId="15">#REF!</definedName>
    <definedName name="sei" localSheetId="19">#REF!</definedName>
    <definedName name="sei" localSheetId="20">#REF!</definedName>
    <definedName name="sei" localSheetId="21">#REF!</definedName>
    <definedName name="sei" localSheetId="18">#REF!</definedName>
    <definedName name="sei" localSheetId="22">#REF!</definedName>
    <definedName name="sei" localSheetId="23">#REF!</definedName>
    <definedName name="sei" localSheetId="25">#REF!</definedName>
    <definedName name="sei" localSheetId="33">#REF!</definedName>
    <definedName name="sei" localSheetId="36">#REF!</definedName>
    <definedName name="sei" localSheetId="40">#REF!</definedName>
    <definedName name="sei" localSheetId="30">#REF!</definedName>
    <definedName name="sei" localSheetId="31">#REF!</definedName>
    <definedName name="sei" localSheetId="28">#REF!</definedName>
    <definedName name="sei">#REF!</definedName>
    <definedName name="SEM" localSheetId="10">#REF!</definedName>
    <definedName name="SEM" localSheetId="15">#REF!</definedName>
    <definedName name="SEM" localSheetId="19">#REF!</definedName>
    <definedName name="SEM" localSheetId="20">#REF!</definedName>
    <definedName name="SEM" localSheetId="21">#REF!</definedName>
    <definedName name="SEM" localSheetId="18">#REF!</definedName>
    <definedName name="SEM" localSheetId="22">#REF!</definedName>
    <definedName name="SEM" localSheetId="23">#REF!</definedName>
    <definedName name="SEM" localSheetId="25">#REF!</definedName>
    <definedName name="SEM" localSheetId="33">#REF!</definedName>
    <definedName name="SEM" localSheetId="36">#REF!</definedName>
    <definedName name="SEM" localSheetId="40">#REF!</definedName>
    <definedName name="SEM" localSheetId="30">#REF!</definedName>
    <definedName name="SEM" localSheetId="31">#REF!</definedName>
    <definedName name="SEM" localSheetId="28">#REF!</definedName>
    <definedName name="SEM">#REF!</definedName>
    <definedName name="SETT" localSheetId="10">#REF!</definedName>
    <definedName name="SETT" localSheetId="15">#REF!</definedName>
    <definedName name="SETT" localSheetId="19">#REF!</definedName>
    <definedName name="SETT" localSheetId="20">#REF!</definedName>
    <definedName name="SETT" localSheetId="21">#REF!</definedName>
    <definedName name="SETT" localSheetId="18">#REF!</definedName>
    <definedName name="SETT" localSheetId="22">#REF!</definedName>
    <definedName name="SETT" localSheetId="23">#REF!</definedName>
    <definedName name="SETT" localSheetId="25">#REF!</definedName>
    <definedName name="SETT" localSheetId="33">#REF!</definedName>
    <definedName name="SETT" localSheetId="36">#REF!</definedName>
    <definedName name="SETT" localSheetId="40">#REF!</definedName>
    <definedName name="SETT" localSheetId="30">#REF!</definedName>
    <definedName name="SETT" localSheetId="31">#REF!</definedName>
    <definedName name="SETT" localSheetId="28">#REF!</definedName>
    <definedName name="SETT">#REF!</definedName>
    <definedName name="sette" localSheetId="10">#REF!</definedName>
    <definedName name="sette" localSheetId="15">#REF!</definedName>
    <definedName name="sette" localSheetId="19">#REF!</definedName>
    <definedName name="sette" localSheetId="20">#REF!</definedName>
    <definedName name="sette" localSheetId="21">#REF!</definedName>
    <definedName name="sette" localSheetId="18">#REF!</definedName>
    <definedName name="sette" localSheetId="22">#REF!</definedName>
    <definedName name="sette" localSheetId="23">#REF!</definedName>
    <definedName name="sette" localSheetId="25">#REF!</definedName>
    <definedName name="sette" localSheetId="33">#REF!</definedName>
    <definedName name="sette" localSheetId="36">#REF!</definedName>
    <definedName name="sette" localSheetId="40">#REF!</definedName>
    <definedName name="sette" localSheetId="30">#REF!</definedName>
    <definedName name="sette" localSheetId="31">#REF!</definedName>
    <definedName name="sette" localSheetId="28">#REF!</definedName>
    <definedName name="sette">#REF!</definedName>
    <definedName name="SETTM" localSheetId="10">#REF!</definedName>
    <definedName name="SETTM" localSheetId="15">#REF!</definedName>
    <definedName name="SETTM" localSheetId="19">#REF!</definedName>
    <definedName name="SETTM" localSheetId="20">#REF!</definedName>
    <definedName name="SETTM" localSheetId="21">#REF!</definedName>
    <definedName name="SETTM" localSheetId="18">#REF!</definedName>
    <definedName name="SETTM" localSheetId="22">#REF!</definedName>
    <definedName name="SETTM" localSheetId="23">#REF!</definedName>
    <definedName name="SETTM" localSheetId="25">#REF!</definedName>
    <definedName name="SETTM" localSheetId="33">#REF!</definedName>
    <definedName name="SETTM" localSheetId="36">#REF!</definedName>
    <definedName name="SETTM" localSheetId="40">#REF!</definedName>
    <definedName name="SETTM" localSheetId="30">#REF!</definedName>
    <definedName name="SETTM" localSheetId="31">#REF!</definedName>
    <definedName name="SETTM" localSheetId="28">#REF!</definedName>
    <definedName name="SETTM">#REF!</definedName>
    <definedName name="STUDeTECH" localSheetId="10">'[4]GHIA berl'!#REF!</definedName>
    <definedName name="STUDeTECH" localSheetId="15">'[4]GHIA berl'!#REF!</definedName>
    <definedName name="STUDeTECH" localSheetId="19">'[4]GHIA berl'!#REF!</definedName>
    <definedName name="STUDeTECH" localSheetId="20">'[4]GHIA berl'!#REF!</definedName>
    <definedName name="STUDeTECH" localSheetId="21">'[4]GHIA berl'!#REF!</definedName>
    <definedName name="STUDeTECH" localSheetId="18">'[4]GHIA berl'!#REF!</definedName>
    <definedName name="STUDeTECH" localSheetId="22">'[4]GHIA berl'!#REF!</definedName>
    <definedName name="STUDeTECH" localSheetId="23">'[4]GHIA berl'!#REF!</definedName>
    <definedName name="STUDeTECH" localSheetId="25">'[4]GHIA berl'!#REF!</definedName>
    <definedName name="STUDeTECH" localSheetId="33">'[4]GHIA berl'!#REF!</definedName>
    <definedName name="STUDeTECH" localSheetId="36">'[4]GHIA berl'!#REF!</definedName>
    <definedName name="STUDeTECH" localSheetId="40">'[4]GHIA berl'!#REF!</definedName>
    <definedName name="STUDeTECH" localSheetId="27">'[4]GHIA berl'!#REF!</definedName>
    <definedName name="STUDeTECH" localSheetId="30">'[4]GHIA berl'!#REF!</definedName>
    <definedName name="STUDeTECH" localSheetId="31">'[4]GHIA berl'!#REF!</definedName>
    <definedName name="STUDeTECH" localSheetId="28">'[4]GHIA berl'!#REF!</definedName>
    <definedName name="STUDeTECH">'[4]GHIA berl'!#REF!</definedName>
    <definedName name="STUDeTECHss" localSheetId="10">'[4]GHIA berl'!#REF!</definedName>
    <definedName name="STUDeTECHss" localSheetId="15">'[4]GHIA berl'!#REF!</definedName>
    <definedName name="STUDeTECHss" localSheetId="19">'[4]GHIA berl'!#REF!</definedName>
    <definedName name="STUDeTECHss" localSheetId="20">'[4]GHIA berl'!#REF!</definedName>
    <definedName name="STUDeTECHss" localSheetId="21">'[4]GHIA berl'!#REF!</definedName>
    <definedName name="STUDeTECHss" localSheetId="18">'[4]GHIA berl'!#REF!</definedName>
    <definedName name="STUDeTECHss" localSheetId="22">'[4]GHIA berl'!#REF!</definedName>
    <definedName name="STUDeTECHss" localSheetId="23">'[4]GHIA berl'!#REF!</definedName>
    <definedName name="STUDeTECHss" localSheetId="25">'[4]GHIA berl'!#REF!</definedName>
    <definedName name="STUDeTECHss" localSheetId="33">'[4]GHIA berl'!#REF!</definedName>
    <definedName name="STUDeTECHss" localSheetId="36">'[4]GHIA berl'!#REF!</definedName>
    <definedName name="STUDeTECHss" localSheetId="40">'[4]GHIA berl'!#REF!</definedName>
    <definedName name="STUDeTECHss" localSheetId="27">'[4]GHIA berl'!#REF!</definedName>
    <definedName name="STUDeTECHss" localSheetId="30">'[4]GHIA berl'!#REF!</definedName>
    <definedName name="STUDeTECHss" localSheetId="31">'[4]GHIA berl'!#REF!</definedName>
    <definedName name="STUDeTECHss" localSheetId="28">'[4]GHIA berl'!#REF!</definedName>
    <definedName name="STUDeTECHss">'[4]GHIA berl'!#REF!</definedName>
    <definedName name="STUDeTECHssAC" localSheetId="10">#REF!</definedName>
    <definedName name="STUDeTECHssAC" localSheetId="15">#REF!</definedName>
    <definedName name="STUDeTECHssAC" localSheetId="19">#REF!</definedName>
    <definedName name="STUDeTECHssAC" localSheetId="20">#REF!</definedName>
    <definedName name="STUDeTECHssAC" localSheetId="21">#REF!</definedName>
    <definedName name="STUDeTECHssAC" localSheetId="18">#REF!</definedName>
    <definedName name="STUDeTECHssAC" localSheetId="22">#REF!</definedName>
    <definedName name="STUDeTECHssAC" localSheetId="23">#REF!</definedName>
    <definedName name="STUDeTECHssAC" localSheetId="25">#REF!</definedName>
    <definedName name="STUDeTECHssAC" localSheetId="33">#REF!</definedName>
    <definedName name="STUDeTECHssAC" localSheetId="36">#REF!</definedName>
    <definedName name="STUDeTECHssAC" localSheetId="40">#REF!</definedName>
    <definedName name="STUDeTECHssAC" localSheetId="30">#REF!</definedName>
    <definedName name="STUDeTECHssAC" localSheetId="31">#REF!</definedName>
    <definedName name="STUDeTECHssAC" localSheetId="28">#REF!</definedName>
    <definedName name="STUDeTECHssAC">#REF!</definedName>
    <definedName name="sube" localSheetId="10">#REF!</definedName>
    <definedName name="sube" localSheetId="15">#REF!</definedName>
    <definedName name="sube" localSheetId="19">#REF!</definedName>
    <definedName name="sube" localSheetId="20">#REF!</definedName>
    <definedName name="sube" localSheetId="21">#REF!</definedName>
    <definedName name="sube" localSheetId="18">#REF!</definedName>
    <definedName name="sube" localSheetId="22">#REF!</definedName>
    <definedName name="sube" localSheetId="23">#REF!</definedName>
    <definedName name="sube" localSheetId="25">#REF!</definedName>
    <definedName name="sube" localSheetId="33">#REF!</definedName>
    <definedName name="sube" localSheetId="36">#REF!</definedName>
    <definedName name="sube" localSheetId="40">#REF!</definedName>
    <definedName name="sube" localSheetId="30">#REF!</definedName>
    <definedName name="sube" localSheetId="31">#REF!</definedName>
    <definedName name="sube" localSheetId="28">#REF!</definedName>
    <definedName name="sube">#REF!</definedName>
    <definedName name="subida_can" localSheetId="10">#REF!</definedName>
    <definedName name="subida_can" localSheetId="15">#REF!</definedName>
    <definedName name="subida_can" localSheetId="19">#REF!</definedName>
    <definedName name="subida_can" localSheetId="20">#REF!</definedName>
    <definedName name="subida_can" localSheetId="21">#REF!</definedName>
    <definedName name="subida_can" localSheetId="18">#REF!</definedName>
    <definedName name="subida_can" localSheetId="22">#REF!</definedName>
    <definedName name="subida_can" localSheetId="23">#REF!</definedName>
    <definedName name="subida_can" localSheetId="25">#REF!</definedName>
    <definedName name="subida_can" localSheetId="33">#REF!</definedName>
    <definedName name="subida_can" localSheetId="36">#REF!</definedName>
    <definedName name="subida_can" localSheetId="40">#REF!</definedName>
    <definedName name="subida_can" localSheetId="30">#REF!</definedName>
    <definedName name="subida_can" localSheetId="31">#REF!</definedName>
    <definedName name="subida_can" localSheetId="28">#REF!</definedName>
    <definedName name="subida_can">#REF!</definedName>
    <definedName name="SVA" localSheetId="10">#REF!</definedName>
    <definedName name="SVA" localSheetId="15">#REF!</definedName>
    <definedName name="SVA" localSheetId="19">#REF!</definedName>
    <definedName name="SVA" localSheetId="20">#REF!</definedName>
    <definedName name="SVA" localSheetId="21">#REF!</definedName>
    <definedName name="SVA" localSheetId="18">#REF!</definedName>
    <definedName name="SVA" localSheetId="22">#REF!</definedName>
    <definedName name="SVA" localSheetId="23">#REF!</definedName>
    <definedName name="SVA" localSheetId="25">#REF!</definedName>
    <definedName name="SVA" localSheetId="33">#REF!</definedName>
    <definedName name="SVA" localSheetId="36">#REF!</definedName>
    <definedName name="SVA" localSheetId="40">#REF!</definedName>
    <definedName name="SVA" localSheetId="30">#REF!</definedName>
    <definedName name="SVA" localSheetId="31">#REF!</definedName>
    <definedName name="SVA" localSheetId="28">#REF!</definedName>
    <definedName name="SVA">#REF!</definedName>
    <definedName name="TR" localSheetId="10">#REF!</definedName>
    <definedName name="TR" localSheetId="15">#REF!</definedName>
    <definedName name="TR" localSheetId="19">#REF!</definedName>
    <definedName name="TR" localSheetId="20">#REF!</definedName>
    <definedName name="TR" localSheetId="21">#REF!</definedName>
    <definedName name="TR" localSheetId="18">#REF!</definedName>
    <definedName name="TR" localSheetId="22">#REF!</definedName>
    <definedName name="TR" localSheetId="23">#REF!</definedName>
    <definedName name="TR" localSheetId="25">#REF!</definedName>
    <definedName name="TR" localSheetId="33">#REF!</definedName>
    <definedName name="TR" localSheetId="36">#REF!</definedName>
    <definedName name="TR" localSheetId="40">#REF!</definedName>
    <definedName name="TR" localSheetId="30">#REF!</definedName>
    <definedName name="TR" localSheetId="31">#REF!</definedName>
    <definedName name="TR" localSheetId="28">#REF!</definedName>
    <definedName name="TR">#REF!</definedName>
    <definedName name="TRA" localSheetId="10">#REF!</definedName>
    <definedName name="TRA" localSheetId="15">#REF!</definedName>
    <definedName name="TRA" localSheetId="19">#REF!</definedName>
    <definedName name="TRA" localSheetId="20">#REF!</definedName>
    <definedName name="TRA" localSheetId="21">#REF!</definedName>
    <definedName name="TRA" localSheetId="18">#REF!</definedName>
    <definedName name="TRA" localSheetId="22">#REF!</definedName>
    <definedName name="TRA" localSheetId="23">#REF!</definedName>
    <definedName name="TRA" localSheetId="25">#REF!</definedName>
    <definedName name="TRA" localSheetId="33">#REF!</definedName>
    <definedName name="TRA" localSheetId="36">#REF!</definedName>
    <definedName name="TRA" localSheetId="40">#REF!</definedName>
    <definedName name="TRA" localSheetId="30">#REF!</definedName>
    <definedName name="TRA" localSheetId="31">#REF!</definedName>
    <definedName name="TRA" localSheetId="28">#REF!</definedName>
    <definedName name="TRA">#REF!</definedName>
    <definedName name="TRE" localSheetId="10">#REF!</definedName>
    <definedName name="TRE" localSheetId="15">#REF!</definedName>
    <definedName name="TRE" localSheetId="19">#REF!</definedName>
    <definedName name="TRE" localSheetId="20">#REF!</definedName>
    <definedName name="TRE" localSheetId="21">#REF!</definedName>
    <definedName name="TRE" localSheetId="18">#REF!</definedName>
    <definedName name="TRE" localSheetId="22">#REF!</definedName>
    <definedName name="TRE" localSheetId="23">#REF!</definedName>
    <definedName name="TRE" localSheetId="25">#REF!</definedName>
    <definedName name="TRE" localSheetId="33">#REF!</definedName>
    <definedName name="TRE" localSheetId="36">#REF!</definedName>
    <definedName name="TRE" localSheetId="40">#REF!</definedName>
    <definedName name="TRE" localSheetId="30">#REF!</definedName>
    <definedName name="TRE" localSheetId="31">#REF!</definedName>
    <definedName name="TRE" localSheetId="28">#REF!</definedName>
    <definedName name="TRE">#REF!</definedName>
    <definedName name="Trend0" localSheetId="10">#REF!</definedName>
    <definedName name="Trend0" localSheetId="15">#REF!</definedName>
    <definedName name="Trend0" localSheetId="19">#REF!</definedName>
    <definedName name="Trend0" localSheetId="20">#REF!</definedName>
    <definedName name="Trend0" localSheetId="21">#REF!</definedName>
    <definedName name="Trend0" localSheetId="18">#REF!</definedName>
    <definedName name="Trend0" localSheetId="22">#REF!</definedName>
    <definedName name="Trend0" localSheetId="23">#REF!</definedName>
    <definedName name="Trend0" localSheetId="25">#REF!</definedName>
    <definedName name="Trend0" localSheetId="33">#REF!</definedName>
    <definedName name="Trend0" localSheetId="36">#REF!</definedName>
    <definedName name="Trend0" localSheetId="40">#REF!</definedName>
    <definedName name="Trend0" localSheetId="27">#REF!</definedName>
    <definedName name="Trend0" localSheetId="30">#REF!</definedName>
    <definedName name="Trend0" localSheetId="31">#REF!</definedName>
    <definedName name="Trend0" localSheetId="28">#REF!</definedName>
    <definedName name="Trend0">#REF!</definedName>
    <definedName name="TRM" localSheetId="10">#REF!</definedName>
    <definedName name="TRM" localSheetId="15">#REF!</definedName>
    <definedName name="TRM" localSheetId="19">#REF!</definedName>
    <definedName name="TRM" localSheetId="20">#REF!</definedName>
    <definedName name="TRM" localSheetId="21">#REF!</definedName>
    <definedName name="TRM" localSheetId="18">#REF!</definedName>
    <definedName name="TRM" localSheetId="22">#REF!</definedName>
    <definedName name="TRM" localSheetId="23">#REF!</definedName>
    <definedName name="TRM" localSheetId="25">#REF!</definedName>
    <definedName name="TRM" localSheetId="33">#REF!</definedName>
    <definedName name="TRM" localSheetId="36">#REF!</definedName>
    <definedName name="TRM" localSheetId="40">#REF!</definedName>
    <definedName name="TRM" localSheetId="30">#REF!</definedName>
    <definedName name="TRM" localSheetId="31">#REF!</definedName>
    <definedName name="TRM" localSheetId="28">#REF!</definedName>
    <definedName name="TRM">#REF!</definedName>
    <definedName name="uid" localSheetId="10">#REF!</definedName>
    <definedName name="uid" localSheetId="15">#REF!</definedName>
    <definedName name="uid" localSheetId="19">#REF!</definedName>
    <definedName name="uid" localSheetId="20">#REF!</definedName>
    <definedName name="uid" localSheetId="21">#REF!</definedName>
    <definedName name="uid" localSheetId="18">#REF!</definedName>
    <definedName name="uid" localSheetId="22">#REF!</definedName>
    <definedName name="uid" localSheetId="23">#REF!</definedName>
    <definedName name="uid" localSheetId="25">#REF!</definedName>
    <definedName name="uid" localSheetId="33">#REF!</definedName>
    <definedName name="uid" localSheetId="36">#REF!</definedName>
    <definedName name="uid" localSheetId="40">#REF!</definedName>
    <definedName name="uid" localSheetId="30">#REF!</definedName>
    <definedName name="uid" localSheetId="31">#REF!</definedName>
    <definedName name="uid" localSheetId="28">#REF!</definedName>
    <definedName name="uid">#REF!</definedName>
    <definedName name="UK" localSheetId="10">#REF!</definedName>
    <definedName name="UK" localSheetId="15">#REF!</definedName>
    <definedName name="UK" localSheetId="19">#REF!</definedName>
    <definedName name="UK" localSheetId="20">#REF!</definedName>
    <definedName name="UK" localSheetId="21">#REF!</definedName>
    <definedName name="UK" localSheetId="18">#REF!</definedName>
    <definedName name="UK" localSheetId="22">#REF!</definedName>
    <definedName name="UK" localSheetId="23">#REF!</definedName>
    <definedName name="UK" localSheetId="25">#REF!</definedName>
    <definedName name="UK" localSheetId="33">#REF!</definedName>
    <definedName name="UK" localSheetId="36">#REF!</definedName>
    <definedName name="UK" localSheetId="40">#REF!</definedName>
    <definedName name="UK" localSheetId="27">#REF!</definedName>
    <definedName name="UK" localSheetId="30">#REF!</definedName>
    <definedName name="UK" localSheetId="31">#REF!</definedName>
    <definedName name="UK" localSheetId="28">#REF!</definedName>
    <definedName name="UK">#REF!</definedName>
    <definedName name="UN" localSheetId="10">#REF!</definedName>
    <definedName name="UN" localSheetId="15">#REF!</definedName>
    <definedName name="UN" localSheetId="19">#REF!</definedName>
    <definedName name="UN" localSheetId="20">#REF!</definedName>
    <definedName name="UN" localSheetId="21">#REF!</definedName>
    <definedName name="UN" localSheetId="18">#REF!</definedName>
    <definedName name="UN" localSheetId="22">#REF!</definedName>
    <definedName name="UN" localSheetId="23">#REF!</definedName>
    <definedName name="UN" localSheetId="25">#REF!</definedName>
    <definedName name="UN" localSheetId="33">#REF!</definedName>
    <definedName name="UN" localSheetId="36">#REF!</definedName>
    <definedName name="UN" localSheetId="40">#REF!</definedName>
    <definedName name="UN" localSheetId="30">#REF!</definedName>
    <definedName name="UN" localSheetId="31">#REF!</definedName>
    <definedName name="UN" localSheetId="28">#REF!</definedName>
    <definedName name="UN">#REF!</definedName>
    <definedName name="UNM" localSheetId="10">#REF!</definedName>
    <definedName name="UNM" localSheetId="15">#REF!</definedName>
    <definedName name="UNM" localSheetId="19">#REF!</definedName>
    <definedName name="UNM" localSheetId="20">#REF!</definedName>
    <definedName name="UNM" localSheetId="21">#REF!</definedName>
    <definedName name="UNM" localSheetId="18">#REF!</definedName>
    <definedName name="UNM" localSheetId="22">#REF!</definedName>
    <definedName name="UNM" localSheetId="23">#REF!</definedName>
    <definedName name="UNM" localSheetId="25">#REF!</definedName>
    <definedName name="UNM" localSheetId="33">#REF!</definedName>
    <definedName name="UNM" localSheetId="36">#REF!</definedName>
    <definedName name="UNM" localSheetId="40">#REF!</definedName>
    <definedName name="UNM" localSheetId="30">#REF!</definedName>
    <definedName name="UNM" localSheetId="31">#REF!</definedName>
    <definedName name="UNM" localSheetId="28">#REF!</definedName>
    <definedName name="UNM">#REF!</definedName>
    <definedName name="uno" localSheetId="10">#REF!</definedName>
    <definedName name="uno" localSheetId="15">#REF!</definedName>
    <definedName name="uno" localSheetId="19">#REF!</definedName>
    <definedName name="uno" localSheetId="20">#REF!</definedName>
    <definedName name="uno" localSheetId="21">#REF!</definedName>
    <definedName name="uno" localSheetId="18">#REF!</definedName>
    <definedName name="uno" localSheetId="22">#REF!</definedName>
    <definedName name="uno" localSheetId="23">#REF!</definedName>
    <definedName name="uno" localSheetId="25">#REF!</definedName>
    <definedName name="uno" localSheetId="33">#REF!</definedName>
    <definedName name="uno" localSheetId="36">#REF!</definedName>
    <definedName name="uno" localSheetId="40">#REF!</definedName>
    <definedName name="uno" localSheetId="30">#REF!</definedName>
    <definedName name="uno" localSheetId="31">#REF!</definedName>
    <definedName name="uno" localSheetId="28">#REF!</definedName>
    <definedName name="uno">#REF!</definedName>
    <definedName name="VARIANCE" localSheetId="10">#REF!</definedName>
    <definedName name="VARIANCE" localSheetId="15">#REF!</definedName>
    <definedName name="VARIANCE" localSheetId="19">#REF!</definedName>
    <definedName name="VARIANCE" localSheetId="20">#REF!</definedName>
    <definedName name="VARIANCE" localSheetId="21">#REF!</definedName>
    <definedName name="VARIANCE" localSheetId="18">#REF!</definedName>
    <definedName name="VARIANCE" localSheetId="22">#REF!</definedName>
    <definedName name="VARIANCE" localSheetId="23">#REF!</definedName>
    <definedName name="VARIANCE" localSheetId="25">#REF!</definedName>
    <definedName name="VARIANCE" localSheetId="33">#REF!</definedName>
    <definedName name="VARIANCE" localSheetId="36">#REF!</definedName>
    <definedName name="VARIANCE" localSheetId="40">#REF!</definedName>
    <definedName name="VARIANCE" localSheetId="27">#REF!</definedName>
    <definedName name="VARIANCE" localSheetId="30">#REF!</definedName>
    <definedName name="VARIANCE" localSheetId="31">#REF!</definedName>
    <definedName name="VARIANCE" localSheetId="28">#REF!</definedName>
    <definedName name="VARIANCE">#REF!</definedName>
    <definedName name="Vectra">'[3]Spider Preiseingabe'!$K$4:$K$23</definedName>
    <definedName name="VectraPre">'[3]Spider Preiseingabe'!$L$4:$L$23</definedName>
    <definedName name="VOLUMI" localSheetId="10">[2]SEICENTO!#REF!</definedName>
    <definedName name="VOLUMI" localSheetId="15">[2]SEICENTO!#REF!</definedName>
    <definedName name="VOLUMI" localSheetId="19">[2]SEICENTO!#REF!</definedName>
    <definedName name="VOLUMI" localSheetId="20">[2]SEICENTO!#REF!</definedName>
    <definedName name="VOLUMI" localSheetId="21">[2]SEICENTO!#REF!</definedName>
    <definedName name="VOLUMI" localSheetId="18">[2]SEICENTO!#REF!</definedName>
    <definedName name="VOLUMI" localSheetId="22">[2]SEICENTO!#REF!</definedName>
    <definedName name="VOLUMI" localSheetId="23">[2]SEICENTO!#REF!</definedName>
    <definedName name="VOLUMI" localSheetId="25">[2]SEICENTO!#REF!</definedName>
    <definedName name="VOLUMI" localSheetId="33">[2]SEICENTO!#REF!</definedName>
    <definedName name="VOLUMI" localSheetId="36">[2]SEICENTO!#REF!</definedName>
    <definedName name="VOLUMI" localSheetId="40">[2]SEICENTO!#REF!</definedName>
    <definedName name="VOLUMI" localSheetId="27">[2]SEICENTO!#REF!</definedName>
    <definedName name="VOLUMI" localSheetId="30">[2]SEICENTO!#REF!</definedName>
    <definedName name="VOLUMI" localSheetId="31">[2]SEICENTO!#REF!</definedName>
    <definedName name="VOLUMI" localSheetId="28">[2]SEICENTO!#REF!</definedName>
    <definedName name="VOLUMI">[2]SEICENTO!#REF!</definedName>
    <definedName name="wqedw"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10" hidden="1">{#N/A,#N/A,FALSE,"Cover Sheet";#N/A,#N/A,FALSE,"BE 13 Fiesta";#N/A,#N/A,FALSE,"New Fiesta";#N/A,#N/A,FALSE,"Escort";#N/A,#N/A,FALSE,"Mondeo";#N/A,#N/A,FALSE,"Scorpio";#N/A,#N/A,FALSE,"Probe";#N/A,#N/A,FALSE,"Maverick";#N/A,#N/A,FALSE,"Galaxy";#N/A,#N/A,FALSE,"Light vans";#N/A,#N/A,FALSE,"Transit"}</definedName>
    <definedName name="wrn.Print." localSheetId="9" hidden="1">{#N/A,#N/A,FALSE,"Cover Sheet";#N/A,#N/A,FALSE,"BE 13 Fiesta";#N/A,#N/A,FALSE,"New Fiesta";#N/A,#N/A,FALSE,"Escort";#N/A,#N/A,FALSE,"Mondeo";#N/A,#N/A,FALSE,"Scorpio";#N/A,#N/A,FALSE,"Probe";#N/A,#N/A,FALSE,"Maverick";#N/A,#N/A,FALSE,"Galaxy";#N/A,#N/A,FALSE,"Light vans";#N/A,#N/A,FALSE,"Transit"}</definedName>
    <definedName name="wrn.Print." localSheetId="8" hidden="1">{#N/A,#N/A,FALSE,"Cover Sheet";#N/A,#N/A,FALSE,"BE 13 Fiesta";#N/A,#N/A,FALSE,"New Fiesta";#N/A,#N/A,FALSE,"Escort";#N/A,#N/A,FALSE,"Mondeo";#N/A,#N/A,FALSE,"Scorpio";#N/A,#N/A,FALSE,"Probe";#N/A,#N/A,FALSE,"Maverick";#N/A,#N/A,FALSE,"Galaxy";#N/A,#N/A,FALSE,"Light vans";#N/A,#N/A,FALSE,"Transit"}</definedName>
    <definedName name="wrn.Print." localSheetId="11" hidden="1">{#N/A,#N/A,FALSE,"Cover Sheet";#N/A,#N/A,FALSE,"BE 13 Fiesta";#N/A,#N/A,FALSE,"New Fiesta";#N/A,#N/A,FALSE,"Escort";#N/A,#N/A,FALSE,"Mondeo";#N/A,#N/A,FALSE,"Scorpio";#N/A,#N/A,FALSE,"Probe";#N/A,#N/A,FALSE,"Maverick";#N/A,#N/A,FALSE,"Galaxy";#N/A,#N/A,FALSE,"Light vans";#N/A,#N/A,FALSE,"Transit"}</definedName>
    <definedName name="wrn.Print." localSheetId="15" hidden="1">{#N/A,#N/A,FALSE,"Cover Sheet";#N/A,#N/A,FALSE,"BE 13 Fiesta";#N/A,#N/A,FALSE,"New Fiesta";#N/A,#N/A,FALSE,"Escort";#N/A,#N/A,FALSE,"Mondeo";#N/A,#N/A,FALSE,"Scorpio";#N/A,#N/A,FALSE,"Probe";#N/A,#N/A,FALSE,"Maverick";#N/A,#N/A,FALSE,"Galaxy";#N/A,#N/A,FALSE,"Light vans";#N/A,#N/A,FALSE,"Transit"}</definedName>
    <definedName name="wrn.Print." localSheetId="14" hidden="1">{#N/A,#N/A,FALSE,"Cover Sheet";#N/A,#N/A,FALSE,"BE 13 Fiesta";#N/A,#N/A,FALSE,"New Fiesta";#N/A,#N/A,FALSE,"Escort";#N/A,#N/A,FALSE,"Mondeo";#N/A,#N/A,FALSE,"Scorpio";#N/A,#N/A,FALSE,"Probe";#N/A,#N/A,FALSE,"Maverick";#N/A,#N/A,FALSE,"Galaxy";#N/A,#N/A,FALSE,"Light vans";#N/A,#N/A,FALSE,"Transit"}</definedName>
    <definedName name="wrn.Print." localSheetId="13" hidden="1">{#N/A,#N/A,FALSE,"Cover Sheet";#N/A,#N/A,FALSE,"BE 13 Fiesta";#N/A,#N/A,FALSE,"New Fiesta";#N/A,#N/A,FALSE,"Escort";#N/A,#N/A,FALSE,"Mondeo";#N/A,#N/A,FALSE,"Scorpio";#N/A,#N/A,FALSE,"Probe";#N/A,#N/A,FALSE,"Maverick";#N/A,#N/A,FALSE,"Galaxy";#N/A,#N/A,FALSE,"Light vans";#N/A,#N/A,FALSE,"Transit"}</definedName>
    <definedName name="wrn.Print." localSheetId="16" hidden="1">{#N/A,#N/A,FALSE,"Cover Sheet";#N/A,#N/A,FALSE,"BE 13 Fiesta";#N/A,#N/A,FALSE,"New Fiesta";#N/A,#N/A,FALSE,"Escort";#N/A,#N/A,FALSE,"Mondeo";#N/A,#N/A,FALSE,"Scorpio";#N/A,#N/A,FALSE,"Probe";#N/A,#N/A,FALSE,"Maverick";#N/A,#N/A,FALSE,"Galaxy";#N/A,#N/A,FALSE,"Light vans";#N/A,#N/A,FALSE,"Transit"}</definedName>
    <definedName name="wrn.Print." localSheetId="19" hidden="1">{#N/A,#N/A,FALSE,"Cover Sheet";#N/A,#N/A,FALSE,"BE 13 Fiesta";#N/A,#N/A,FALSE,"New Fiesta";#N/A,#N/A,FALSE,"Escort";#N/A,#N/A,FALSE,"Mondeo";#N/A,#N/A,FALSE,"Scorpio";#N/A,#N/A,FALSE,"Probe";#N/A,#N/A,FALSE,"Maverick";#N/A,#N/A,FALSE,"Galaxy";#N/A,#N/A,FALSE,"Light vans";#N/A,#N/A,FALSE,"Transit"}</definedName>
    <definedName name="wrn.Print." localSheetId="20" hidden="1">{#N/A,#N/A,FALSE,"Cover Sheet";#N/A,#N/A,FALSE,"BE 13 Fiesta";#N/A,#N/A,FALSE,"New Fiesta";#N/A,#N/A,FALSE,"Escort";#N/A,#N/A,FALSE,"Mondeo";#N/A,#N/A,FALSE,"Scorpio";#N/A,#N/A,FALSE,"Probe";#N/A,#N/A,FALSE,"Maverick";#N/A,#N/A,FALSE,"Galaxy";#N/A,#N/A,FALSE,"Light vans";#N/A,#N/A,FALSE,"Transit"}</definedName>
    <definedName name="wrn.Print." localSheetId="21" hidden="1">{#N/A,#N/A,FALSE,"Cover Sheet";#N/A,#N/A,FALSE,"BE 13 Fiesta";#N/A,#N/A,FALSE,"New Fiesta";#N/A,#N/A,FALSE,"Escort";#N/A,#N/A,FALSE,"Mondeo";#N/A,#N/A,FALSE,"Scorpio";#N/A,#N/A,FALSE,"Probe";#N/A,#N/A,FALSE,"Maverick";#N/A,#N/A,FALSE,"Galaxy";#N/A,#N/A,FALSE,"Light vans";#N/A,#N/A,FALSE,"Transit"}</definedName>
    <definedName name="wrn.Print." localSheetId="18" hidden="1">{#N/A,#N/A,FALSE,"Cover Sheet";#N/A,#N/A,FALSE,"BE 13 Fiesta";#N/A,#N/A,FALSE,"New Fiesta";#N/A,#N/A,FALSE,"Escort";#N/A,#N/A,FALSE,"Mondeo";#N/A,#N/A,FALSE,"Scorpio";#N/A,#N/A,FALSE,"Probe";#N/A,#N/A,FALSE,"Maverick";#N/A,#N/A,FALSE,"Galaxy";#N/A,#N/A,FALSE,"Light vans";#N/A,#N/A,FALSE,"Transit"}</definedName>
    <definedName name="wrn.Print." localSheetId="22" hidden="1">{#N/A,#N/A,FALSE,"Cover Sheet";#N/A,#N/A,FALSE,"BE 13 Fiesta";#N/A,#N/A,FALSE,"New Fiesta";#N/A,#N/A,FALSE,"Escort";#N/A,#N/A,FALSE,"Mondeo";#N/A,#N/A,FALSE,"Scorpio";#N/A,#N/A,FALSE,"Probe";#N/A,#N/A,FALSE,"Maverick";#N/A,#N/A,FALSE,"Galaxy";#N/A,#N/A,FALSE,"Light vans";#N/A,#N/A,FALSE,"Transit"}</definedName>
    <definedName name="wrn.Print." localSheetId="25" hidden="1">{#N/A,#N/A,FALSE,"Cover Sheet";#N/A,#N/A,FALSE,"BE 13 Fiesta";#N/A,#N/A,FALSE,"New Fiesta";#N/A,#N/A,FALSE,"Escort";#N/A,#N/A,FALSE,"Mondeo";#N/A,#N/A,FALSE,"Scorpio";#N/A,#N/A,FALSE,"Probe";#N/A,#N/A,FALSE,"Maverick";#N/A,#N/A,FALSE,"Galaxy";#N/A,#N/A,FALSE,"Light vans";#N/A,#N/A,FALSE,"Transit"}</definedName>
    <definedName name="wrn.Print." localSheetId="37" hidden="1">{#N/A,#N/A,FALSE,"Cover Sheet";#N/A,#N/A,FALSE,"BE 13 Fiesta";#N/A,#N/A,FALSE,"New Fiesta";#N/A,#N/A,FALSE,"Escort";#N/A,#N/A,FALSE,"Mondeo";#N/A,#N/A,FALSE,"Scorpio";#N/A,#N/A,FALSE,"Probe";#N/A,#N/A,FALSE,"Maverick";#N/A,#N/A,FALSE,"Galaxy";#N/A,#N/A,FALSE,"Light vans";#N/A,#N/A,FALSE,"Transit"}</definedName>
    <definedName name="wrn.Print." localSheetId="27" hidden="1">{#N/A,#N/A,FALSE,"Cover Sheet";#N/A,#N/A,FALSE,"BE 13 Fiesta";#N/A,#N/A,FALSE,"New Fiesta";#N/A,#N/A,FALSE,"Escort";#N/A,#N/A,FALSE,"Mondeo";#N/A,#N/A,FALSE,"Scorpio";#N/A,#N/A,FALSE,"Probe";#N/A,#N/A,FALSE,"Maverick";#N/A,#N/A,FALSE,"Galaxy";#N/A,#N/A,FALSE,"Light vans";#N/A,#N/A,FALSE,"Transit"}</definedName>
    <definedName name="wrn.Print." localSheetId="30" hidden="1">{#N/A,#N/A,FALSE,"Cover Sheet";#N/A,#N/A,FALSE,"BE 13 Fiesta";#N/A,#N/A,FALSE,"New Fiesta";#N/A,#N/A,FALSE,"Escort";#N/A,#N/A,FALSE,"Mondeo";#N/A,#N/A,FALSE,"Scorpio";#N/A,#N/A,FALSE,"Probe";#N/A,#N/A,FALSE,"Maverick";#N/A,#N/A,FALSE,"Galaxy";#N/A,#N/A,FALSE,"Light vans";#N/A,#N/A,FALSE,"Transit"}</definedName>
    <definedName name="wrn.Print." localSheetId="28"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10">#REF!</definedName>
    <definedName name="xx" localSheetId="15">#REF!</definedName>
    <definedName name="xx" localSheetId="19">#REF!</definedName>
    <definedName name="xx" localSheetId="20">#REF!</definedName>
    <definedName name="xx" localSheetId="21">#REF!</definedName>
    <definedName name="xx" localSheetId="18">#REF!</definedName>
    <definedName name="xx" localSheetId="22">#REF!</definedName>
    <definedName name="xx" localSheetId="23">#REF!</definedName>
    <definedName name="xx" localSheetId="25">#REF!</definedName>
    <definedName name="xx" localSheetId="33">#REF!</definedName>
    <definedName name="xx" localSheetId="36">#REF!</definedName>
    <definedName name="xx" localSheetId="40">#REF!</definedName>
    <definedName name="xx" localSheetId="30">#REF!</definedName>
    <definedName name="xx" localSheetId="31">#REF!</definedName>
    <definedName name="xx" localSheetId="28">#REF!</definedName>
    <definedName name="xx">#REF!</definedName>
  </definedNames>
  <calcPr calcId="145621"/>
</workbook>
</file>

<file path=xl/calcChain.xml><?xml version="1.0" encoding="utf-8"?>
<calcChain xmlns="http://schemas.openxmlformats.org/spreadsheetml/2006/main">
  <c r="I35" i="28" l="1"/>
  <c r="J35" i="28" s="1"/>
  <c r="I27" i="28"/>
  <c r="J27" i="28" s="1"/>
  <c r="I26" i="28"/>
  <c r="J26" i="28" s="1"/>
  <c r="F35" i="28"/>
  <c r="O35" i="28"/>
  <c r="A35" i="28"/>
  <c r="A67" i="244"/>
  <c r="F27" i="28"/>
  <c r="F26" i="28"/>
  <c r="O27" i="28"/>
  <c r="A27" i="28"/>
  <c r="O26" i="28"/>
  <c r="A26" i="28"/>
  <c r="A60" i="243"/>
  <c r="I86" i="28" l="1"/>
  <c r="J86" i="28" s="1"/>
  <c r="I85" i="28"/>
  <c r="J85" i="28" s="1"/>
  <c r="F86" i="28"/>
  <c r="F85" i="28"/>
  <c r="F38" i="242"/>
  <c r="F47" i="242"/>
  <c r="F43" i="242"/>
  <c r="F48" i="242"/>
  <c r="F46" i="242"/>
  <c r="F45" i="242"/>
  <c r="F44" i="242"/>
  <c r="F42" i="242"/>
  <c r="F41" i="242"/>
  <c r="F40" i="242"/>
  <c r="F39" i="242"/>
  <c r="F37" i="242"/>
  <c r="F36" i="242"/>
  <c r="F35" i="242"/>
  <c r="F34" i="242"/>
  <c r="F33" i="242"/>
  <c r="F32" i="242"/>
  <c r="F31" i="242"/>
  <c r="F30" i="242"/>
  <c r="F29" i="242"/>
  <c r="F28" i="242"/>
  <c r="F27" i="242"/>
  <c r="F26" i="242"/>
  <c r="F25" i="242"/>
  <c r="F24" i="242"/>
  <c r="F23" i="242"/>
  <c r="F22" i="242"/>
  <c r="F21" i="242"/>
  <c r="F20" i="242"/>
  <c r="F19" i="242"/>
  <c r="F18" i="242"/>
  <c r="F17" i="242"/>
  <c r="F16" i="242"/>
  <c r="F15" i="242"/>
  <c r="F14" i="242"/>
  <c r="F13" i="242"/>
  <c r="F12" i="242"/>
  <c r="F11" i="242"/>
  <c r="F10" i="242"/>
  <c r="O86" i="28"/>
  <c r="A86" i="28"/>
  <c r="O85" i="28"/>
  <c r="A85" i="28"/>
  <c r="I62" i="28"/>
  <c r="I61" i="28"/>
  <c r="I60" i="28"/>
  <c r="F62" i="28" l="1"/>
  <c r="F61" i="28"/>
  <c r="F60" i="28"/>
  <c r="O62" i="28"/>
  <c r="J62" i="28"/>
  <c r="A62" i="28"/>
  <c r="O61" i="28"/>
  <c r="J61" i="28"/>
  <c r="A61" i="28"/>
  <c r="O60" i="28"/>
  <c r="J60" i="28"/>
  <c r="A60" i="28"/>
  <c r="G72" i="240"/>
  <c r="G68" i="240"/>
  <c r="G67" i="240"/>
  <c r="G66" i="240"/>
  <c r="G65" i="240"/>
  <c r="G64" i="240"/>
  <c r="G63" i="240"/>
  <c r="I89" i="28" l="1"/>
  <c r="J89" i="28" s="1"/>
  <c r="I88" i="28"/>
  <c r="J88" i="28" s="1"/>
  <c r="F89" i="28"/>
  <c r="F88" i="28"/>
  <c r="F72" i="239"/>
  <c r="F71" i="239"/>
  <c r="F70" i="239"/>
  <c r="F69" i="239"/>
  <c r="F68" i="239"/>
  <c r="F67" i="239"/>
  <c r="F66" i="239"/>
  <c r="F65" i="239"/>
  <c r="F64" i="239"/>
  <c r="F63" i="239"/>
  <c r="F62" i="239"/>
  <c r="F61" i="239"/>
  <c r="F60" i="239"/>
  <c r="F59" i="239"/>
  <c r="F58" i="239"/>
  <c r="F57" i="239"/>
  <c r="F56" i="239"/>
  <c r="F55" i="239"/>
  <c r="F54" i="239"/>
  <c r="F53" i="239"/>
  <c r="F52" i="239"/>
  <c r="F51" i="239"/>
  <c r="F50" i="239"/>
  <c r="F49" i="239"/>
  <c r="F48" i="239"/>
  <c r="F47" i="239"/>
  <c r="F46" i="239"/>
  <c r="F45" i="239"/>
  <c r="F44" i="239"/>
  <c r="F43" i="239"/>
  <c r="F42" i="239"/>
  <c r="F41" i="239"/>
  <c r="F40" i="239"/>
  <c r="F39" i="239"/>
  <c r="F38" i="239"/>
  <c r="F37" i="239"/>
  <c r="F36" i="239"/>
  <c r="F35" i="239"/>
  <c r="F34" i="239"/>
  <c r="F33" i="239"/>
  <c r="F32" i="239"/>
  <c r="F31" i="239"/>
  <c r="F30" i="239"/>
  <c r="F29" i="239"/>
  <c r="F28" i="239"/>
  <c r="F27" i="239"/>
  <c r="F26" i="239"/>
  <c r="F25" i="239"/>
  <c r="F24" i="239"/>
  <c r="F23" i="239"/>
  <c r="F22" i="239"/>
  <c r="F21" i="239"/>
  <c r="F20" i="239"/>
  <c r="F19" i="239"/>
  <c r="F18" i="239"/>
  <c r="F17" i="239"/>
  <c r="F16" i="239"/>
  <c r="F15" i="239"/>
  <c r="F14" i="239"/>
  <c r="F13" i="239"/>
  <c r="F12" i="239"/>
  <c r="F11" i="239"/>
  <c r="F10" i="239"/>
  <c r="O89" i="28"/>
  <c r="A89" i="28"/>
  <c r="O88" i="28"/>
  <c r="A88" i="28"/>
  <c r="I55" i="28" l="1"/>
  <c r="J55" i="28" s="1"/>
  <c r="I54" i="28"/>
  <c r="J54" i="28" s="1"/>
  <c r="F55" i="28"/>
  <c r="F54" i="28"/>
  <c r="O55" i="28"/>
  <c r="A55" i="28"/>
  <c r="O54" i="28"/>
  <c r="A54" i="28"/>
  <c r="A83" i="28" l="1"/>
  <c r="A82" i="28"/>
  <c r="A81" i="28"/>
  <c r="A80" i="28"/>
  <c r="I28" i="28" l="1"/>
  <c r="I52" i="28" l="1"/>
  <c r="I51" i="28"/>
  <c r="I50" i="28"/>
  <c r="I49" i="28"/>
  <c r="I48" i="28"/>
  <c r="I47" i="28"/>
  <c r="I46" i="28"/>
  <c r="I45" i="28"/>
  <c r="I44" i="28"/>
  <c r="I43" i="28"/>
  <c r="I42" i="28"/>
  <c r="I41" i="28"/>
  <c r="I40" i="28"/>
  <c r="I39" i="28"/>
  <c r="I38" i="28"/>
  <c r="F52" i="28"/>
  <c r="F51" i="28"/>
  <c r="F50" i="28"/>
  <c r="F49" i="28"/>
  <c r="F48" i="28"/>
  <c r="F47" i="28"/>
  <c r="F46" i="28"/>
  <c r="F45" i="28"/>
  <c r="F44" i="28"/>
  <c r="F43" i="28"/>
  <c r="F42" i="28"/>
  <c r="F41" i="28"/>
  <c r="F40" i="28"/>
  <c r="F39" i="28"/>
  <c r="F38" i="28"/>
  <c r="J52" i="28" l="1"/>
  <c r="O52" i="28"/>
  <c r="A52" i="28"/>
  <c r="J49" i="28"/>
  <c r="O49" i="28"/>
  <c r="A49" i="28"/>
  <c r="J46" i="28"/>
  <c r="O46" i="28"/>
  <c r="A46" i="28"/>
  <c r="J43" i="28"/>
  <c r="O43" i="28"/>
  <c r="A43" i="28"/>
  <c r="G25" i="175" l="1"/>
  <c r="G63" i="229" l="1"/>
  <c r="G68" i="229"/>
  <c r="F56" i="227"/>
  <c r="F52" i="227"/>
  <c r="I67" i="28" l="1"/>
  <c r="J67" i="28" s="1"/>
  <c r="I66" i="28"/>
  <c r="I65" i="28"/>
  <c r="F67" i="28"/>
  <c r="F66" i="28"/>
  <c r="F65" i="28"/>
  <c r="G72" i="229"/>
  <c r="G67" i="229"/>
  <c r="G66" i="229"/>
  <c r="G65" i="229"/>
  <c r="G64" i="229"/>
  <c r="I64" i="28"/>
  <c r="I63" i="28"/>
  <c r="O67" i="28"/>
  <c r="A67" i="28"/>
  <c r="F64" i="28"/>
  <c r="F63" i="28"/>
  <c r="F61" i="227"/>
  <c r="F60" i="227"/>
  <c r="F59" i="227"/>
  <c r="F57" i="227"/>
  <c r="I59" i="28"/>
  <c r="F59" i="28"/>
  <c r="E59" i="225"/>
  <c r="E58" i="225"/>
  <c r="E57" i="225"/>
  <c r="F61" i="193"/>
  <c r="F60" i="193"/>
  <c r="F59" i="193"/>
  <c r="F57" i="193"/>
  <c r="O15" i="28" l="1"/>
  <c r="I15" i="28"/>
  <c r="F15" i="28"/>
  <c r="A15" i="28"/>
  <c r="O12" i="28"/>
  <c r="I12" i="28"/>
  <c r="J12" i="28" s="1"/>
  <c r="F12" i="28"/>
  <c r="A12" i="28"/>
  <c r="J15" i="28" l="1"/>
  <c r="A9" i="28" l="1"/>
  <c r="O51" i="28" l="1"/>
  <c r="O50" i="28"/>
  <c r="O48" i="28"/>
  <c r="O47" i="28"/>
  <c r="J51" i="28" l="1"/>
  <c r="J50" i="28"/>
  <c r="J48" i="28"/>
  <c r="J47" i="28"/>
  <c r="A51" i="28"/>
  <c r="A50" i="28"/>
  <c r="A48" i="28"/>
  <c r="A47" i="28"/>
  <c r="G78" i="175" l="1"/>
  <c r="G11" i="175"/>
  <c r="G12" i="175"/>
  <c r="G13" i="175"/>
  <c r="G14" i="175"/>
  <c r="G15" i="175"/>
  <c r="G16" i="175"/>
  <c r="G17" i="175"/>
  <c r="G18" i="175"/>
  <c r="G19" i="175"/>
  <c r="G20" i="175"/>
  <c r="G21" i="175"/>
  <c r="G22" i="175"/>
  <c r="G23" i="175"/>
  <c r="G24" i="175"/>
  <c r="G26" i="175"/>
  <c r="G27" i="175"/>
  <c r="G28" i="175"/>
  <c r="G29" i="175"/>
  <c r="G30" i="175"/>
  <c r="G31" i="175"/>
  <c r="G32" i="175"/>
  <c r="G33" i="175"/>
  <c r="G34" i="175"/>
  <c r="G35" i="175"/>
  <c r="G36" i="175"/>
  <c r="G37" i="175"/>
  <c r="G38" i="175"/>
  <c r="G39" i="175"/>
  <c r="G40" i="175"/>
  <c r="G41" i="175"/>
  <c r="G42" i="175"/>
  <c r="G43" i="175"/>
  <c r="G44" i="175"/>
  <c r="G45" i="175"/>
  <c r="G46" i="175"/>
  <c r="G47" i="175"/>
  <c r="G48" i="175"/>
  <c r="G49" i="175"/>
  <c r="G50" i="175"/>
  <c r="G51" i="175"/>
  <c r="G52" i="175"/>
  <c r="G53" i="175"/>
  <c r="G54" i="175"/>
  <c r="G55" i="175"/>
  <c r="G56" i="175"/>
  <c r="G57" i="175"/>
  <c r="G58" i="175"/>
  <c r="G59" i="175"/>
  <c r="G60" i="175"/>
  <c r="G61" i="175"/>
  <c r="G62" i="175"/>
  <c r="G63" i="175"/>
  <c r="G64" i="175"/>
  <c r="G65" i="175"/>
  <c r="G66" i="175"/>
  <c r="G67" i="175"/>
  <c r="G68" i="175"/>
  <c r="G69" i="175"/>
  <c r="G70" i="175"/>
  <c r="G71" i="175"/>
  <c r="G72" i="175"/>
  <c r="G73" i="175"/>
  <c r="G74" i="175"/>
  <c r="G75" i="175"/>
  <c r="G76" i="175"/>
  <c r="G77" i="175"/>
  <c r="G10" i="175"/>
  <c r="A17" i="28" l="1"/>
  <c r="F17" i="28"/>
  <c r="I17" i="28"/>
  <c r="O17" i="28"/>
  <c r="J17" i="28" l="1"/>
  <c r="O23" i="28" l="1"/>
  <c r="O24" i="28"/>
  <c r="I24" i="28"/>
  <c r="J24" i="28" s="1"/>
  <c r="I23" i="28"/>
  <c r="J23" i="28" s="1"/>
  <c r="F24" i="28"/>
  <c r="F23" i="28"/>
  <c r="A24" i="28"/>
  <c r="A23" i="28"/>
  <c r="I34" i="28" l="1"/>
  <c r="J34" i="28" s="1"/>
  <c r="F34" i="28"/>
  <c r="O34" i="28"/>
  <c r="A34" i="28"/>
  <c r="I25" i="28" l="1"/>
  <c r="J25" i="28" s="1"/>
  <c r="F25" i="28"/>
  <c r="O25" i="28"/>
  <c r="A25" i="28"/>
  <c r="I21" i="28"/>
  <c r="F21" i="28"/>
  <c r="O21" i="28"/>
  <c r="A21" i="28"/>
  <c r="J21" i="28" l="1"/>
  <c r="F78" i="28"/>
  <c r="F77" i="28"/>
  <c r="F76" i="28"/>
  <c r="F75" i="28"/>
  <c r="F74" i="28"/>
  <c r="F69" i="28"/>
  <c r="F58" i="28"/>
  <c r="F57" i="28"/>
  <c r="F36" i="28"/>
  <c r="F30" i="28"/>
  <c r="F29" i="28"/>
  <c r="F28" i="28"/>
  <c r="F19" i="28"/>
  <c r="F18" i="28"/>
  <c r="F14" i="28"/>
  <c r="F11" i="28"/>
  <c r="F16" i="28"/>
  <c r="F13" i="28"/>
  <c r="F10" i="28"/>
  <c r="F9" i="28"/>
  <c r="I10" i="28" l="1"/>
  <c r="O14" i="28" l="1"/>
  <c r="O18" i="28"/>
  <c r="O19" i="28"/>
  <c r="O11" i="28"/>
  <c r="I19" i="28"/>
  <c r="J19" i="28" s="1"/>
  <c r="I18" i="28"/>
  <c r="J18" i="28" s="1"/>
  <c r="I14" i="28"/>
  <c r="J14" i="28" s="1"/>
  <c r="I11" i="28"/>
  <c r="J11" i="28" l="1"/>
  <c r="A18" i="28"/>
  <c r="A14" i="28"/>
  <c r="A11" i="28"/>
  <c r="A19" i="28"/>
  <c r="O83" i="28"/>
  <c r="O82" i="28"/>
  <c r="O81" i="28"/>
  <c r="O80" i="28"/>
  <c r="O78" i="28"/>
  <c r="O77" i="28"/>
  <c r="O76" i="28"/>
  <c r="O75" i="28"/>
  <c r="O74" i="28"/>
  <c r="O73" i="28"/>
  <c r="O72" i="28"/>
  <c r="O71" i="28"/>
  <c r="O69" i="28"/>
  <c r="O66" i="28"/>
  <c r="O65" i="28"/>
  <c r="O64" i="28"/>
  <c r="O63" i="28"/>
  <c r="O59" i="28"/>
  <c r="O58" i="28"/>
  <c r="O57" i="28"/>
  <c r="O45" i="28"/>
  <c r="O44" i="28"/>
  <c r="O42" i="28"/>
  <c r="O41" i="28"/>
  <c r="O40" i="28"/>
  <c r="O39" i="28"/>
  <c r="O38" i="28"/>
  <c r="O36" i="28"/>
  <c r="O33" i="28"/>
  <c r="O32" i="28"/>
  <c r="O30" i="28"/>
  <c r="O29" i="28"/>
  <c r="O28" i="28"/>
  <c r="O22" i="28"/>
  <c r="O16" i="28"/>
  <c r="O13" i="28"/>
  <c r="O10" i="28"/>
  <c r="O9" i="28"/>
  <c r="J45" i="28"/>
  <c r="J44" i="28"/>
  <c r="J42" i="28"/>
  <c r="J41" i="28"/>
  <c r="J40" i="28"/>
  <c r="J39" i="28"/>
  <c r="J38" i="28"/>
  <c r="A45" i="28"/>
  <c r="A44" i="28"/>
  <c r="A42" i="28"/>
  <c r="A41" i="28"/>
  <c r="A40" i="28"/>
  <c r="A39" i="28"/>
  <c r="A38" i="28"/>
  <c r="I69" i="28"/>
  <c r="J69" i="28" s="1"/>
  <c r="I75" i="28"/>
  <c r="J75" i="28" s="1"/>
  <c r="A75" i="28"/>
  <c r="I74" i="28"/>
  <c r="J74" i="28" s="1"/>
  <c r="A74" i="28"/>
  <c r="I16" i="28"/>
  <c r="I13" i="28"/>
  <c r="J13" i="28" s="1"/>
  <c r="J10" i="28"/>
  <c r="I9" i="28"/>
  <c r="A16" i="28"/>
  <c r="A13" i="28"/>
  <c r="A10" i="28"/>
  <c r="A3" i="29"/>
  <c r="J66" i="28"/>
  <c r="J65" i="28"/>
  <c r="J64" i="28"/>
  <c r="J63" i="28"/>
  <c r="I58" i="28"/>
  <c r="I57" i="28"/>
  <c r="A66" i="28"/>
  <c r="A65" i="28"/>
  <c r="A58" i="28"/>
  <c r="A57" i="28"/>
  <c r="A22" i="28"/>
  <c r="A28" i="28"/>
  <c r="A29" i="28"/>
  <c r="A30" i="28"/>
  <c r="A32" i="28"/>
  <c r="A33" i="28"/>
  <c r="A36" i="28"/>
  <c r="J59" i="28"/>
  <c r="A59" i="28"/>
  <c r="J28" i="28"/>
  <c r="A69" i="28"/>
  <c r="A63" i="28"/>
  <c r="A64" i="28"/>
  <c r="I36" i="28"/>
  <c r="J36" i="28" s="1"/>
  <c r="I30" i="28"/>
  <c r="J30" i="28" s="1"/>
  <c r="I29" i="28"/>
  <c r="J29" i="28" s="1"/>
  <c r="A68" i="186"/>
  <c r="A84" i="185"/>
  <c r="I22" i="28"/>
  <c r="A68" i="184"/>
  <c r="A64" i="183"/>
  <c r="I83" i="28"/>
  <c r="J83" i="28" s="1"/>
  <c r="I82" i="28"/>
  <c r="J82" i="28" s="1"/>
  <c r="I81" i="28"/>
  <c r="J81" i="28" s="1"/>
  <c r="I80" i="28"/>
  <c r="J80" i="28" s="1"/>
  <c r="F83" i="28"/>
  <c r="F82" i="28"/>
  <c r="F81" i="28"/>
  <c r="F80" i="28"/>
  <c r="I78" i="28"/>
  <c r="J78" i="28" s="1"/>
  <c r="A78" i="28"/>
  <c r="I73" i="28"/>
  <c r="J73" i="28" s="1"/>
  <c r="F73" i="28"/>
  <c r="A73" i="28"/>
  <c r="F72" i="28"/>
  <c r="F71" i="28"/>
  <c r="I77" i="28"/>
  <c r="J77" i="28" s="1"/>
  <c r="I76" i="28"/>
  <c r="J76" i="28" s="1"/>
  <c r="I72" i="28"/>
  <c r="J72" i="28" s="1"/>
  <c r="I71" i="28"/>
  <c r="J71" i="28" s="1"/>
  <c r="A77" i="28"/>
  <c r="A76" i="28"/>
  <c r="A72" i="28"/>
  <c r="A71" i="28"/>
  <c r="I33" i="28"/>
  <c r="F33" i="28"/>
  <c r="I32" i="28"/>
  <c r="F32" i="28"/>
  <c r="A64" i="95"/>
  <c r="F22" i="28"/>
  <c r="D31" i="29" l="1"/>
  <c r="B7" i="29"/>
  <c r="D32" i="29"/>
  <c r="J9" i="28"/>
  <c r="B6" i="29"/>
  <c r="J22" i="28"/>
  <c r="J16" i="28"/>
  <c r="B29" i="29"/>
  <c r="J32" i="28"/>
  <c r="J33" i="28"/>
  <c r="J57" i="28"/>
  <c r="J58" i="28"/>
  <c r="D52" i="29"/>
  <c r="D48" i="29"/>
  <c r="D34" i="29"/>
  <c r="D14" i="29"/>
  <c r="D10" i="29"/>
  <c r="D18" i="29"/>
  <c r="D54" i="29"/>
  <c r="D50" i="29"/>
  <c r="D35" i="29"/>
  <c r="B26" i="29"/>
  <c r="D12" i="29"/>
  <c r="D42" i="29" s="1"/>
  <c r="D16" i="29"/>
  <c r="D20" i="29"/>
  <c r="D41" i="29" l="1"/>
</calcChain>
</file>

<file path=xl/sharedStrings.xml><?xml version="1.0" encoding="utf-8"?>
<sst xmlns="http://schemas.openxmlformats.org/spreadsheetml/2006/main" count="11294" uniqueCount="1382">
  <si>
    <t xml:space="preserve">ΛΕΥΚΗ ΔΙΑΚΟΣΜΗΤΙΚΗ SPORT ΤΑΙΝΙΑ ΣΤΟ ΠΛΑΙΝΟ ΜΕΡΟΣ </t>
  </si>
  <si>
    <t xml:space="preserve">ΜΑΥΡΗ ΔΙΑΚΟΣΜΗΤΙΚΗ SPORT ΤΑΙΝΙΑ ΣΤΟ ΠΛΑΙΝΟ ΜΕΡΟΣ </t>
  </si>
  <si>
    <t>ΔΙΑΚΟΣΜΗΤΙΚΗ ΤΑΙΝΙΑ ΣΤΟ ΠΛΑΙΝΟ ΜΕΡΟΣ  ΣΤΑ ΧΡΩΜΑΤΑ ΤΗΣ ΙΤΑΛΙΚΗΣ ΣΗΜΑΙΑΣ</t>
  </si>
  <si>
    <t>XXX</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</si>
  <si>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 αισθητήρες παρκαρίσματος, εφεδρικός τροχός</t>
  </si>
  <si>
    <t>041</t>
  </si>
  <si>
    <t>KIT ΕΠΙΣΚΕΥΗΣ ΕΛΑΣΤΙΚΟΥ FIX &amp; GO</t>
  </si>
  <si>
    <t>Μικτή Διαδρομή</t>
  </si>
  <si>
    <t>Αστικός κύκλος</t>
  </si>
  <si>
    <t>5DL</t>
  </si>
  <si>
    <t>ΕΙΔΙΚΟ ΠΑΣΤΕΛ ΧΡΩΜΑ ΓΚΡΙ TECH HOUSE (ΚΩΔ. ΧΡΩΜ. 735)</t>
  </si>
  <si>
    <t>ΠΡΟΣΤΑΤΕΥΤΙΚΟ ΑΕΡΑ - WIND STOP</t>
  </si>
  <si>
    <t>ΗΛΕΚΤΡΙΚΗ ΟΡΟΦΗ (SOFT TOP) 3 ΣΗΜΕΙΩΝ ΜΕ ΤΡΙΤΟ ΠΙΣΩ ΦΩΣ ΦΡΕΝΩΝ ΚΑΙ ΠΙΣΩ ΓΥΑΛΙΝΟ ΘΕΡΜΑΙΝΟΜΕΝΟ ΚΡΥΣΤΑΛΛΟ</t>
  </si>
  <si>
    <t>ΣΤΗΝ ΕΚΔΟΣΗ POP ΣΥΝΔΥΑΖΕΤΑΙ ΥΠΟΧΡΕΩΤΙΚΑ ΜΕ 626. ΣΤΙΣ ΕΚΔΟΣΕΙΣ LOUNGE ΌΤΑΝ ΥΠΑΡΧΕΙ ΤΟ 211 Ή ΤΟ 4GQ Ή TO 4YG, ΤΟ 295 ΔΕΝ ΠΕΡΙΛΑΜΒΑΝΕΤΑΙ</t>
  </si>
  <si>
    <t>(s)</t>
  </si>
  <si>
    <t>Καύσιμο</t>
  </si>
  <si>
    <t>cm3</t>
  </si>
  <si>
    <t>0-100 χλμ/ώρα</t>
  </si>
  <si>
    <t>Βενζίνη</t>
  </si>
  <si>
    <t>Πετρέλαιο</t>
  </si>
  <si>
    <t>5ΒΗ</t>
  </si>
  <si>
    <t>5PT</t>
  </si>
  <si>
    <t>273</t>
  </si>
  <si>
    <t>876</t>
  </si>
  <si>
    <t>ΠΡΟΦΥΛΑΚΤΗΡΕΣ ΣΤΟ ΧΡΩΜΑ ΤΟΥ ΑΜΑΞΩΜΑΤΟΣ</t>
  </si>
  <si>
    <t>665</t>
  </si>
  <si>
    <t>ΔΕΝ ΣΥΝΔΥΑΖΕΤΑΙ ΜΕ 4YG. ΣΤΙΣ ΕΚΔΟΣΕΙΣ LOUNGE &amp; SPORT ΌΤΑΝ ΥΠΑΡΧΕΙ ΤΟ 4GQ, ΤΟ 295 ΔΕΝ ΠΕΡΙΛΑΜΒΑΝΕΤΑΙ</t>
  </si>
  <si>
    <t>καταχώρηση μοντέλου</t>
  </si>
  <si>
    <t>452</t>
  </si>
  <si>
    <t>505</t>
  </si>
  <si>
    <t>ΠΛΕΥΡΙΚΟΙ ΑΕΡΟΣΑΚΟΙ</t>
  </si>
  <si>
    <t>508</t>
  </si>
  <si>
    <t xml:space="preserve">"ΕΝΕΡΓΑ" ΠΡΟΣΚΕΦΑΛΑ </t>
  </si>
  <si>
    <t>450</t>
  </si>
  <si>
    <t>Ειδικές εκπομπές διοξειδίου του άνθρακα CO2</t>
  </si>
  <si>
    <t>γραμμάρια ανά χιλιόμετρο</t>
  </si>
  <si>
    <t>130</t>
  </si>
  <si>
    <t>315</t>
  </si>
  <si>
    <t>3ΘΥΡΟ</t>
  </si>
  <si>
    <t>75 (55) / 4000</t>
  </si>
  <si>
    <t>102 (10,4) / 3000</t>
  </si>
  <si>
    <t>976</t>
  </si>
  <si>
    <t>ΕΛΑΣΤΙΚΑ 175/65 R14 ΜΕ ΠΛΑΣΤΙΚΑ ΚΑΠΑΚΙΑ ΤΡΟΧΩΝ</t>
  </si>
  <si>
    <t>ΠΑΡΟΧΗ 12V</t>
  </si>
  <si>
    <t>75(55) / 4000</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</si>
  <si>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</si>
  <si>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</si>
  <si>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</si>
  <si>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</si>
  <si>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</si>
  <si>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</si>
  <si>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</si>
  <si>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</si>
  <si>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ΑΥΤΟΜΑΤΟΣ ΚΛΙΜΑΤΙΣΜΟΣ (ΜΟΝΟΖΩΝΙΚΟΣ)</t>
  </si>
  <si>
    <t xml:space="preserve">ΑΕΡΟΣΑΚΟΣ ΓΟΝΑΤΩΝ ΟΔΗΓΟΥ </t>
  </si>
  <si>
    <t>318</t>
  </si>
  <si>
    <t>ΔΕΡΜΑΤΙΝΟ ΤΙΜΟΝΙ ΜΕ ΧΕΙΡΙΣΤΗΡΙΑ R/CD MP3 &amp; BLUE&amp;ME</t>
  </si>
  <si>
    <t>SPORT ΔΕΡΜΑΤΙΝΟ ΤΙΜΟΝΙ ΜΕ ΧΕΙΡΙΣΤΗΡΙΑ R/CD MP3 &amp; BLUE&amp;ME</t>
  </si>
  <si>
    <t>ΗΛΕΚΤΡΙΚΑ ΠΑΡΑΘΥΡΑ &amp; ΚΕΝΤΡΙΚΟ ΚΛΕΙΔΩΜΑ</t>
  </si>
  <si>
    <t>420</t>
  </si>
  <si>
    <t>421</t>
  </si>
  <si>
    <t>ΠΡΟΕΓΚΑΤΑΣΤΑΣΗ ΓΙΑ ΦΟΡΗΤΟ ΣΥΣΤΗΜΑ ΠΛΟΗΓΗΣΗΣ</t>
  </si>
  <si>
    <t>388</t>
  </si>
  <si>
    <t>ESP + ASR/MSR, HBA &amp; HILL HOLDER</t>
  </si>
  <si>
    <t>π.χ 152 για New Doblo</t>
  </si>
  <si>
    <t>π.χ 701 για Active 95hp</t>
  </si>
  <si>
    <t>π.χ 0 για σειρά</t>
  </si>
  <si>
    <t>ΔΕΝ ΣΥΝΔΥΑΖΕΤΑΙ ΜΕ 4YG. ΣΤΗΝ ΕΚΔΟΣΗ LOUNGE ΌΤΑΝ ΥΠΑΡΧΕΙ ΤΟ 4GQ, ΤΟ 295 ΔΕΝ ΠΕΡΙΛΑΜΒΑΝΕΤΑΙ</t>
  </si>
  <si>
    <t>ΔΕΝ ΣΥΝΔΥΑΖΕΤΑΙ ΜΕ 407</t>
  </si>
  <si>
    <t>69 (51) / 5500</t>
  </si>
  <si>
    <t>ΕΜΠΡΟΣ ΔΙΣΚΟΦΡΕΝΑ ΜΕΓΑΛΩΝ ΔΙΑΣΤΑΣΕΩΝ (Δ305)</t>
  </si>
  <si>
    <t>190 (19,4) / 1750</t>
  </si>
  <si>
    <t>ΣΥΝΔΥΑΖΕΤΑΙ ΥΠΟΧΡΕΩΤΙΚΑ ΜΕ 4J3, 4FU</t>
  </si>
  <si>
    <t>ΣΥΝΔΥΑΖΕΤΑΙ ΥΠΟΧΡΕΩΤΙΚΑ ΜΕ 4FU</t>
  </si>
  <si>
    <t>ΣΥΝΔΥΑΖΕΤΑΙ ΥΠΟΧΡΕΩΤΙΚΑ ΜΕ 453</t>
  </si>
  <si>
    <t>ΣΥΝΔΥΑΖΕΤΑΙ ΥΠΟΧΡΕΩΤΙΚΑ ΜΕ 65W</t>
  </si>
  <si>
    <t>Προτεινόμενη τιμή μεταλλικού χρώματος</t>
  </si>
  <si>
    <t>211</t>
  </si>
  <si>
    <t>400</t>
  </si>
  <si>
    <t>416</t>
  </si>
  <si>
    <t>CRUISE CONTROL</t>
  </si>
  <si>
    <t>41A</t>
  </si>
  <si>
    <t>435</t>
  </si>
  <si>
    <t>ΠΙΣΩ ΗΛΕΚΤΡΙΚΑ ΠΑΡΑΘΥΡΑ</t>
  </si>
  <si>
    <t>499</t>
  </si>
  <si>
    <t>500 C</t>
  </si>
  <si>
    <t>105 (77) / 4000</t>
  </si>
  <si>
    <t>290 (29.6) / 1500</t>
  </si>
  <si>
    <t>ΚΑΘΙΣΜΑ ΣΥΝΟΔΗΓΟΥ ΜΕ ΑΠΟΘΗΚΕΥΤΙΚΟ ΧΩΡΟ ΚΑΤΩ ΑΠΟ ΤΟ ΚΑΘΙΣΜΑ</t>
  </si>
  <si>
    <t>ΘΗΚΗ ΣΤΗΝ ΠΛΑΤΗ ΤΟΥ ΚΑΘΙΣΜΑΤΟΣ ΤΟΥ ΣΥΝΟΔΗΓΟΥ</t>
  </si>
  <si>
    <t>ΑΙΣΘΗΤΗΡΕΣ ΣΤΑΘΜΕΥΣΗΣ ΠΙΣΩ</t>
  </si>
  <si>
    <t>ΗΧΟΣΥΣΤΗΜΑ ΜΕ CD PLAYER &amp; Mp3 (4 ΗΧΕΙΑ + 2 TWEETERS)</t>
  </si>
  <si>
    <t xml:space="preserve">ΗΧΟΣΥΣΤΗΜΑ HI-FI INTERSCOPE ME ΕΝΙΣΧΥΤΗ &amp; SUB-WOOFER 100W    </t>
  </si>
  <si>
    <t>5J8</t>
  </si>
  <si>
    <t>5J9</t>
  </si>
  <si>
    <t>4YD</t>
  </si>
  <si>
    <t>1.3 MTJ 75hp DYNAMIC</t>
  </si>
  <si>
    <t>1.3 MTJ 75hp TREKKING</t>
  </si>
  <si>
    <t>1.3 MTJ 95hp DYNAMIC</t>
  </si>
  <si>
    <t>1.3 MTJ 95hp TREKKING</t>
  </si>
  <si>
    <t>190 (19.4) / 1500</t>
  </si>
  <si>
    <t>200 (20.4) / 1200</t>
  </si>
  <si>
    <t>ΕΙΔΙΚΟ ΠΑΣΤΕΛ ΧΡΩΜΑ ΚΟΚΚΙΝΟ PASODOBLE  (ΚΩΔ. ΧΡΩΜ. 111)</t>
  </si>
  <si>
    <t>ΧΧΧ</t>
  </si>
  <si>
    <t>ΗΧΟΣΥΣΤΗΜΑ ΜΕ CD PLAYER ΚΑΙ  MP3 (HI-FI 40W, 4 ΗΧΕΙΑ + 2 TWEETERS)</t>
  </si>
  <si>
    <t>41D</t>
  </si>
  <si>
    <t xml:space="preserve">ΑΙΣΘΗΤΗΡΑΣ ΦΩΤΟΣ ΚΑΙ ΑΙΣΘΗΤΗΡΑΣ ΒΡΟΧΗΣ </t>
  </si>
  <si>
    <t>ΗΧΟΣΥΣΤΗΜΑ ΜΕ CD PLAYER ΚΑΙ  MP3 (ΠΕΡΙΛΑΜΒΑΝΕΙ ΧΕΙΡΙΣΤΗΡΙΑ ΣΤΟ ΤΙΜΟΝΙ - 6 ΠΛΗΚΤΡΑ, ΗΧΟΣΥΣΤΗΜΑ HI-FI 40W)</t>
  </si>
  <si>
    <t xml:space="preserve">ΗΧΟΣΥΣΤΗΜΑ HI-FI INTERSCOPE, ME 4ΚΑΝΑΛΟ ΤΕΛΙΚΟ ΕΝΙΣΧΥΤΗ 60W KAI ΕΝΕΡΓΟ SUB-WOOFER ΤΥΠΟΥ BASS REFLEX 100W    </t>
  </si>
  <si>
    <t>AYTOMATO ΚΙΒΩΤΙΟ DUALOGIC</t>
  </si>
  <si>
    <t>77 (57) / 6000</t>
  </si>
  <si>
    <t>717</t>
  </si>
  <si>
    <t>339</t>
  </si>
  <si>
    <t>ΚΙΤ ΚΑΠΝΙΣΤΟΥ</t>
  </si>
  <si>
    <t>ΣΤΗΝ ΠΕΡΙΠΤΩΣΗ ΠΟΥ ΠΑΡΑΓΓΕΛΘΕΙ ΤΟ 209 ΔΕΝ ΤΟΠΟΘΕΤΕΙΤΑΙ ΤΟ 104</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</si>
  <si>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</si>
  <si>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</si>
  <si>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</si>
  <si>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</si>
  <si>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</si>
  <si>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</si>
  <si>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</si>
  <si>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1.6 MTJ 105hp EMOTION 5ΘΕΣΙΟ</t>
  </si>
  <si>
    <t>ΦΙΛΤΡΟ ΣΩΜΑΤΙΔΙΩΝ (DPF)</t>
  </si>
  <si>
    <t>Κυβισμός</t>
  </si>
  <si>
    <t>MICALISED ΧΡΩΜΑ (ΚΩΔ. 106, 899)</t>
  </si>
  <si>
    <t>658</t>
  </si>
  <si>
    <t>ΒΑΣΙΚΟΣ ΚΑΙ ΠΡΟΑΙΡΕΤΙΚΟΣ ΕΞΟΠΛΙΣΜΟΣ</t>
  </si>
  <si>
    <t>009</t>
  </si>
  <si>
    <t>STD</t>
  </si>
  <si>
    <t>025</t>
  </si>
  <si>
    <t>ΚΛΙΜΑΤΙΣΜΟΣ (AIR CONDITION)</t>
  </si>
  <si>
    <t>082</t>
  </si>
  <si>
    <t>112</t>
  </si>
  <si>
    <t>182</t>
  </si>
  <si>
    <t>195</t>
  </si>
  <si>
    <t>320</t>
  </si>
  <si>
    <t>ΔΕΡΜΑΤΙΝΟ ΤΙΜΟΝΙ</t>
  </si>
  <si>
    <t>500</t>
  </si>
  <si>
    <t>ΑΕΡΟΣΑΚΟΣ ΟΔΗΓΟΥ</t>
  </si>
  <si>
    <t>890</t>
  </si>
  <si>
    <t>097</t>
  </si>
  <si>
    <t>ΠΡΟΒΟΛΕΙΣ ΟΜΙΧΛΗΣ</t>
  </si>
  <si>
    <t>431</t>
  </si>
  <si>
    <t>502</t>
  </si>
  <si>
    <t>407</t>
  </si>
  <si>
    <t>ΛΕΥΚΗ ΟΡΟΦΗ ΤΥΠΟΥ "ΣΚΑΚΙΕΡΑΣ"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</si>
  <si>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</si>
  <si>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ΠΙΣΩ ΗΛΕΚΤΡΙΚΑ ΠΑΡΑΘΥΡΑ ΜΕ ΑΥΤΟΜΑΤΗ ΛΕΙΤΟΥΡΓΙΑ ΚΑΙ ΣΥΣΤΗΜΑ ΑΠΟΦΥΓΗΣ ΤΡΑΥΜΑΤΙΣΜΟΥ</t>
  </si>
  <si>
    <t>----</t>
  </si>
  <si>
    <t>66M</t>
  </si>
  <si>
    <t>ECO PACK</t>
  </si>
  <si>
    <t xml:space="preserve">ΖΑΝΤΕΣ ΑΛΟΥΜΙΝΙΟΥ SPORT ΔΙΧΡΩΜΕΣ 5 ΑΚΤΙΝΩΝ 15" ΜΕ ΕΛΑΣΤΙΚΑ 185/55 </t>
  </si>
  <si>
    <t>ΕΙΔΙΚΑ ΠΛΑΣΤΙΚΑ ΚΑΠΑΚΙΑ ΤΡΟΧΩΝ 14"</t>
  </si>
  <si>
    <t>ΗΛΕΚΤΡΙΚΟΣ ΑΝΤΙΘΑΜBΩΤΙΚΟΣ ΕΣΩΤΕΡΙΚΟΣ ΚΑΘΡΕΦΤΗΣ ΜΕ ΑΥΤΟΜΑΤΗ ΛΕΙΤΟΥΡΓΙΑ ΗΜΕΡΑΣ/ΝΥΧΤΑΣ</t>
  </si>
  <si>
    <t xml:space="preserve">ΖΑΝΤΕΣ ΑΛΟΥΜΙΝΙΟΥ 16" ΜΕ ΕΛΑΣΤΙΚΑ 195/45 </t>
  </si>
  <si>
    <t>Προτεινόμενη Τιμή με βασικό εξοπλισμό</t>
  </si>
  <si>
    <t xml:space="preserve">Η παραπάνω τιμή περιλαμβάνει Φ.Π.Α </t>
  </si>
  <si>
    <t>και  Φόρο Τελών Ταξινόμησης Φ.Τ.Τ</t>
  </si>
  <si>
    <t>Δεν περιλαμβάνει τέλη κυκλοφορίας , έξοδα πινακίδων και παράδοσης</t>
  </si>
  <si>
    <t>Κατασκευαστής</t>
  </si>
  <si>
    <t>Κύκλος οδήγησης</t>
  </si>
  <si>
    <t xml:space="preserve">Κατανάλωση </t>
  </si>
  <si>
    <t>λίτρα / 100 χλμ.</t>
  </si>
  <si>
    <t>Εκτός πόλης</t>
  </si>
  <si>
    <t>ΠΡΟΕΓΚΑΤΑΣΤΑΣΗ ΗΧΟΣΥΣΤΗΜΑΤΟΣ + 4 ΗΧΕΙΑ, ΚΕΡΑΙΑ</t>
  </si>
  <si>
    <t>101</t>
  </si>
  <si>
    <t>ΠΙΣΩ ΥΑΛΟΚΑΘΑΡΙΣΤΗΡΑΣ</t>
  </si>
  <si>
    <t>ΔΕΝ ΣΥΝΔΥΑΖΕΤΑΙ ΜΕ 211</t>
  </si>
  <si>
    <r>
      <t>ΕΚΠΟΜΠΕΣ CO</t>
    </r>
    <r>
      <rPr>
        <vertAlign val="subscript"/>
        <sz val="14"/>
        <rFont val="Tahoma"/>
        <family val="2"/>
        <charset val="161"/>
      </rPr>
      <t xml:space="preserve">2 </t>
    </r>
    <r>
      <rPr>
        <sz val="14"/>
        <rFont val="Tahoma"/>
        <family val="2"/>
        <charset val="161"/>
      </rPr>
      <t>(g/km)</t>
    </r>
  </si>
  <si>
    <t>SPORT KIT: ΣΠΟΡ ΚΑΘΙΣΜΑΤΑ ΜΕ ΕΙΔΙΚΗ ΕΠΕΝΔΥΣΗ, ΠΙΣΩ ΑΕΡΟΤΟΜΗ, ΕΠΙΧΡΩΜΙΩΜΕΝΗ ΚΑΤΑΛΗΞΗ ΕΞΑΤΜΙΣΗΣ, ΕΠΙΧΡΩΜΙΩΜΕΝΑ ΔΙΑΚΟΣΜΗΤΙΚΑ ΣΤΑ ΜΑΡΣΠΙΕ ΤΩΝ ΘΥΡΩΝ</t>
  </si>
  <si>
    <t>ΕΠΙΧΡΩΜΙΩΜΕΝΑ ΚΑΛΥΜΜΑΤΑ ΕΞΩΤΕΡΙΚΩΝ ΚΑΘΡΕΦΤΩΝ</t>
  </si>
  <si>
    <t>ΠΛΕΥΡΙΚΑ ΔΙΑΚΟΣΜΗΤΙΚΑ ΣΤΟ ΧΡΩΜΑ ΤΟΥ ΑΜΑΞΩΜΑΤΟΣ ΜΕ ΥΠΟΔΟΧΗ ΓΙΑ ΣΗΜΑ (ΤΟ ΣΗΜΑ ΔΕΝ ΠΕΡΙΛΑΜΒΑΝΕΤΑΙ)</t>
  </si>
  <si>
    <t>ΔΕΝ ΣΥΝΔΥΑΖΕΤΑΙ ΜΕ 295, 4GQ. ΣΤΙΣ ΕΚΔΟΣΕΙΣ LOUNGE &amp; SPORT ΌΤΑΝ ΥΠΑΡΧΕΙ ΤΟ 4YG, ΤΟ 295 ΔΕΝ ΠΕΡΙΛΑΜΒΑΝΕΤΑΙ</t>
  </si>
  <si>
    <t>ΣΤΗΝ ΕΚΔΟΣΗ POP ΣΥΝΔΥΑΖΕΤΑΙ ΥΠΟΧΡΕΩΤΙΚΑ ΜΕ 626 Ή 211</t>
  </si>
  <si>
    <t>802</t>
  </si>
  <si>
    <t>218</t>
  </si>
  <si>
    <t>626</t>
  </si>
  <si>
    <t>ΚΑΘΙΣΜΑ ΟΔΗΓΟΥ ΡΥΘΜΙΖΟΜΕΝΟ ΚΑΘ' ΥΨΟΣ</t>
  </si>
  <si>
    <t>ΣΤΗΝ ΕΚΔΟΣΗ POP ΣΥΝΔΥΑΖΕΤΑΙ ΥΠΟΧΡΕΩΤΙΚΑ ΜΕ 339 &amp; 295 Ή 339 &amp; 4YG</t>
  </si>
  <si>
    <t>95 (75) / 4000</t>
  </si>
  <si>
    <t xml:space="preserve">200 (20,4) / 1500  </t>
  </si>
  <si>
    <t>ΔΕΝ ΣΥΝΔΥΑΖΕΤΑΙ ΜΕ 195, 295, 339, 626</t>
  </si>
  <si>
    <t>ΣΤΗΝ ΕΚΔΟΣΗ POP ΣΥΝΔΥΑΖΕΤΑΙ ΥΠΟΧΡΕΩΤΙΚΑ ΜΕ 318 &amp; 4FU</t>
  </si>
  <si>
    <t>Η ΠΑΡΑΓΓΕΛΙΑ ΓΙΑ ΤΟ ΣΗΜΑ ΓΙΝΕΤΑΙ ΜΕΣΩ ΑΝΤΑΛΛΑΚΤΙΚΩΝ</t>
  </si>
  <si>
    <t>357</t>
  </si>
  <si>
    <t>ΣΤΙΣ ΠΑΡΑΠΑΝΩ ΤΙΜΕΣ ΔΕΝ ΣΥΜΠΕΡΙΛΑΜΒΑΝΟΝΤΑΙ ΤΑ ΕΞΟΔΑ ΠΙΝΑΚΙΔΩΝ , ΠΑΡΑΔΟΣΗΣ ΚΑΙ ΤΑ ΤΕΛΗ ΚΥΚΛΟΦΟΡΙΑΣ</t>
  </si>
  <si>
    <t>ΕΣΩΤΕΡΙΚΗ ΤΑΠΕΤΣΑΡΙΑ ΕΚΔΟΣΗΣ PURO2</t>
  </si>
  <si>
    <t>ΣΥΝΔΥΑΖΕΤΑΙ ΥΠΟΧΡΕΩΤΙΚΑ ΜΕ 5DE</t>
  </si>
  <si>
    <t>ΣΥΝΔΥΑΖΕΤΑΙ ΥΠΟΧΡΕΩΤΙΚΑ ΜΕ 4MZ</t>
  </si>
  <si>
    <t>300 (30,5) / 1500</t>
  </si>
  <si>
    <t>5JW</t>
  </si>
  <si>
    <t>5BH</t>
  </si>
  <si>
    <t>ΧΕΙΡΙΣΤΗΡΙΑ ΤΑΧΥΤΗΤΩΝ ΣΤΟ ΤΙΜΟΝΙ (ΓΙΑ ΑΥΤΟΜΑΤΟ ΚΙΒΩΤΙΟ ΤΑΧΥΤΗΤΩΝ DUALOGIC)</t>
  </si>
  <si>
    <t>ΣΥΝΔΥΑΖΕΤΑΙ ΥΠΟΧΡΕΩΤΙΚΑ ΜΕ 407</t>
  </si>
  <si>
    <r>
      <t xml:space="preserve">3η ΘΕΣΗ ΠΙΣΩ ΚΑΘΙΣΜΑΤΟΣ ΚΑΙ ΖΩΝΗ ΑΣΦΑΛΕΙΑΣ ΤΡΙΩΝ ΣΗΜΕΙΩΝ   </t>
    </r>
    <r>
      <rPr>
        <sz val="22"/>
        <rFont val="Tahoma"/>
        <family val="2"/>
      </rPr>
      <t xml:space="preserve">          (5ΘΕΣΙΑ ΕΓΚΡΙΣΗ ΤΥΠΟΥ)</t>
    </r>
  </si>
  <si>
    <t>52Y</t>
  </si>
  <si>
    <t>511</t>
  </si>
  <si>
    <t>3ο ΠΙΣΩ ΠΡΟΣΚΕΦΑΛΟ ΚΕΝΤΡΙΚΟΥ ΚΑΘΙΣΜΑΤΟΣ</t>
  </si>
  <si>
    <t>614</t>
  </si>
  <si>
    <t>ΑΕΡΟΣΑΚΟΙ ΤΥΠΟΥ ΚΟΥΡΤΙΝΑΣ</t>
  </si>
  <si>
    <t>623</t>
  </si>
  <si>
    <t>212</t>
  </si>
  <si>
    <t>LOUNGE</t>
  </si>
  <si>
    <t xml:space="preserve">BLUE &amp; ME: ΣΥΣΤΗΜΑ ΑΝΟΙΚΤΗΣ ΣΥΝΟΜΙΛΙΑΣ  KINHTOY ΜΕΣΩ "BLUETOOTH", ΘΥΡΑ USB, ECO DRIVE </t>
  </si>
  <si>
    <t xml:space="preserve">BLUE &amp; ME: ΣΥΣΤΗΜΑ ΑΝΟΙΚΤΗΣ ΣΥΝΟΜΙΛΙΑΣ KINHTOY "BLUETOOTH", ΘΥΡΑ USB, ECO DRIVE </t>
  </si>
  <si>
    <t xml:space="preserve">BLUE &amp; ME: ΣΥΣΤΗΜΑ ΑΝΟΙΚΤΗΣ ΑΚΡΟΑΣΗΣ KINHTOY "BLUETOOTH" &amp; ΧΕΙΡΙΣΤΗΡΙΑ ΣΤΟ ΤΙΜΟΝΙ, ΘΥΡΑ USB, ECO DRIVE </t>
  </si>
  <si>
    <t>BLUE &amp; ME: ΣΥΣΤΗΜΑ ΑΝΟΙΚΤΗΣ ΑΚΡΟΑΣΗΣ KINHTOY "BLUETOOTH" (συνδ. ΜΕ ΠΙΝΑΚΑ ΟΡΓΑΝΩΝ ΚΑΙ TRIP COMPUTER), ΘΥΡΑ USB, ECO DRIVE</t>
  </si>
  <si>
    <t>5G6</t>
  </si>
  <si>
    <t>5G7</t>
  </si>
  <si>
    <t>ΑΥΤΟΚΟΛΛΗΤΑ ΣΚΟΥΡΑ ΓΚΡΙ ΜΕΤΑΛΛΙΚΑ ''ΛΟΥΛΟΥΔΙΑ''</t>
  </si>
  <si>
    <t>ΑΥΤΟΚΟΛΛΗΤΑ ΑΝΟΙΧΤΑ ΓΚΡΙ ΜΕΤΑΛΛΙΚΑ ''ΛΟΥΛΟΥΔΙΑ''</t>
  </si>
  <si>
    <t>ΣΥΣΤΗΜΑ START &amp; STOP</t>
  </si>
  <si>
    <t>ΚΑΘΙΣΜΑ ΣΥΝΟΔΗΓΟΥ ΜΕ ΜΝΗΜΗ ΘΕΣΗΣ</t>
  </si>
  <si>
    <t>4M5</t>
  </si>
  <si>
    <t>4XC</t>
  </si>
  <si>
    <t>4VU</t>
  </si>
  <si>
    <t>4YG</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</si>
  <si>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</si>
  <si>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</si>
  <si>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</si>
  <si>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</si>
  <si>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</si>
  <si>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</si>
  <si>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</si>
  <si>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5HF</t>
  </si>
  <si>
    <t>καταχώρηση έκδοσης</t>
  </si>
  <si>
    <t>καταχώρηση σειράς</t>
  </si>
  <si>
    <t>ΣΚΟΥΡΑ ΚΡΥΣΤΑΛΛΑ (ΠΙΣΩ ΠΛΕΥΡΙΚΑ ΠΑΡΑΘΥΡΑ ΚΑΙ 5ΗΣ ΠΟΡΤΑΣ)</t>
  </si>
  <si>
    <t>102</t>
  </si>
  <si>
    <t>108</t>
  </si>
  <si>
    <t>ΕΜΠΡΟΣ ΘΕΡΜΑΙΝΟΜΕΝΑ ΚΑΘΙΣΜΑΤΑ</t>
  </si>
  <si>
    <t>295</t>
  </si>
  <si>
    <t>ΜΠΑΡΕΣ ΟΡΟΦΗΣ</t>
  </si>
  <si>
    <t>210</t>
  </si>
  <si>
    <t>245</t>
  </si>
  <si>
    <t>ΧΕΙΡΙΣΤΗΡΙΑ ΗΧΟΣΥΣΤΗΜΑΤΟΣ ΣΤΟ ΤΙΜΟΝΙ</t>
  </si>
  <si>
    <t>392</t>
  </si>
  <si>
    <t>1.2 69hp</t>
  </si>
  <si>
    <t>POP</t>
  </si>
  <si>
    <t>ΕΦΕΔΡΙΚΟΣ ΤΡΟΧΟΣ ΚΑΝΟΝΙΚΩΝ ΔΙΑΣΤΑΣΕΩΝ 175/65 R15</t>
  </si>
  <si>
    <t>5IY</t>
  </si>
  <si>
    <t>ΕΦΕΔΡΙΚΟΣ ΤΡΟΧΟΣ ΚΑΝΟΝΙΚΩΝ ΔΙΑΣΤΑΣΕΩΝ 185/65 R15</t>
  </si>
  <si>
    <t>ΣΥΝΔΥΑΖΕΤΑΙ ΥΠΟΧΡΕΩΤΙΚΑ ΜΕ 108</t>
  </si>
  <si>
    <t>1.3 MTJ 95hp</t>
  </si>
  <si>
    <t>85 (62.5) / 5500</t>
  </si>
  <si>
    <t xml:space="preserve">145 (14.8) / 1900 </t>
  </si>
  <si>
    <t>132</t>
  </si>
  <si>
    <t>ΥΠΟΒΡΑΧΙΟΝΙΟ ΚΑΘΙΣΜΑΤΟΣ ΟΔΗΓΟΥ ΜΕ ΘΗΚΗ ΓΙΑ ΜΙΚΡΟΑΝΤΙΚΕΙΜΕΝΑ</t>
  </si>
  <si>
    <t>140</t>
  </si>
  <si>
    <t>ΑΥΤΟΜΑΤΟΣ ΔΙΖΩΝΙΚΟΣ ΚΛΙΜΑΤΙΣΜΟΣ</t>
  </si>
  <si>
    <t>ΔΥΟ ΠΙΣΩ ΠΡΟΣΚΕΦΑΛΑ ΡΥΘΜΙΖΟΜΕΝΑ ΚΑΘ' ΥΨΟΣ</t>
  </si>
  <si>
    <t>65W</t>
  </si>
  <si>
    <t>ΜΕΤΑΛΛΙΚΟ ΧΡΩΜΑ</t>
  </si>
  <si>
    <t xml:space="preserve">ΔΕΡΜΑΤΙΝΟ ΣΑΛΟΝΙ </t>
  </si>
  <si>
    <t>ΔΕΡΜΑΤΙΝΟ ΤΙΜΟΝΙ ΚΑΙ ΛΕΒΙΕ ΤΑΧΥΤΗΤΩΝ</t>
  </si>
  <si>
    <t>ΑΙΣΘΗΤΗΡΑΣ ΒΡΟΧΗΣ</t>
  </si>
  <si>
    <t>352</t>
  </si>
  <si>
    <t>4J3</t>
  </si>
  <si>
    <t>ΠΕΡΛΕ ΧΡΩΜΑ ΛΕΥΚΟ FUNK  (ΚΩΔ. ΧΡΩΜ. 270)</t>
  </si>
  <si>
    <t>ΜΕΤΑΛΛΙΚΟ ΧΡΩΜΑ ΜΑΥΡΟ CROSSOVER (ΚΩΔ. ΧΡΩΜ. 891)</t>
  </si>
  <si>
    <t xml:space="preserve">CRUISE CONTROL                          </t>
  </si>
  <si>
    <t>42F</t>
  </si>
  <si>
    <t>ΠΙΣΩ ΔΙΑΙΡΟΥΜΕΝΟ ΚΑΘΙΣΜΑ (50/50) ΜΕ ΔΥΟ ΠΡΟΣΚΕΦΑΛΑ ΠΙΣΩ ΡΥΘΜΙΖΟΜΕΝΑ ΚΑΘ' ΥΨΟΣ</t>
  </si>
  <si>
    <t>433</t>
  </si>
  <si>
    <t>Iπποδύναμη HP (kw) / σ.α.λ</t>
  </si>
  <si>
    <t>Ροπή Nm (kgm) / σ.α.λ</t>
  </si>
  <si>
    <t xml:space="preserve">Επιτάχυνση 0-100 χλμ/ώρα </t>
  </si>
  <si>
    <t>δευτερόλεπτα</t>
  </si>
  <si>
    <t xml:space="preserve">Τελική ταχύτητα </t>
  </si>
  <si>
    <t>χλμ/ώρα</t>
  </si>
  <si>
    <t>Βασικός εξοπλισμός</t>
  </si>
  <si>
    <t>ΠΑΣΤΕΛ ΧΡΩΜΑ ΛΕΥΚΟ GLORY (ΚΩΔ. ΧΡΩΜ. 296)</t>
  </si>
  <si>
    <t>ΜΕΤΑΛΛΙΚΟ ΧΡΩΜΑ ΜΠΛΕ RECKLESS (ΚΩΔ. ΧΡΩΜ. 494)</t>
  </si>
  <si>
    <t>ΜΕΤΑΛΛΙΚΟ ΧΡΩΜΑ ΓΚΡΙ INTELECTUAL (ΚΩΔ. ΧΡΩΜ. 348)</t>
  </si>
  <si>
    <t>ΜΕΤΑΛΛΙΚΟ ΧΡΩΜΑ ΜΑΥΡΟ ETNA (ΚΩΔ. ΧΡΩΜ. 750)</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</si>
  <si>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πίσω ηλεκτρικά παράθυρα,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σύστημα Blue &amp; Me, δερμάτινο τιμόνι και πόμολο λεβιέ ταχυτήτων, ζάντες αλουμινίου 16'' με ελαστικά 205/60, πλευρικά προστατευτικά πλαστικά σε μαύρο χρώμα, μπάρες οροφής,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</si>
  <si>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68R</t>
  </si>
  <si>
    <t>ΛΟΓΙΣΜΙΚΟ (SOFTWARE) ΓΙΑ BLUETOOTH</t>
  </si>
  <si>
    <t>ΣΥΝΔΥΑΖΕΤΑΙ ΥΠΟΧΡΕΩΤΙΚΑ ΜΕ 505</t>
  </si>
  <si>
    <t>ΣΥΝΔΥΑΖΕΤΑΙ ΥΠΟΧΡΕΩΤΙΚΑ ΜΕ 505, 614</t>
  </si>
  <si>
    <t>ΣΥΝΔΥΑΖΕΤΑΙ ΥΠΟΧΡΕΩΤΙΚΑ ΜΕ 4J3</t>
  </si>
  <si>
    <t>ΣΥΝΔΥΑΖΕΤΑΙ ΥΠΟΧΡΕΩΤΙΚΑ ΜΕ 614</t>
  </si>
  <si>
    <t>4SA</t>
  </si>
  <si>
    <t>4UE</t>
  </si>
  <si>
    <t>ΝΤΟΥΛΑΠΑΚΙ ΣΤΟ ΤΑΜΠΛΟ ΤΟΥ ΣΥΝΟΔΗΓΟΥ ΜΕ ΚΛΕΙΔΙ</t>
  </si>
  <si>
    <t>ΠΡΟΦΥΛΑΚΤΗΡΕΣ ΒΑΜΜΕΝΟΙ ΣΤΟ ΧΡΩΜΑ ΤΟΥ ΑΜΑΞΩΜΑΤΟΣ</t>
  </si>
  <si>
    <t>ΠΛΑΣΤΙΚΑ ΚΑΠΑΚΙΑ ΑΤΣΑΛΙΝΩΝ ΖΑΝΤΩΝ</t>
  </si>
  <si>
    <t>785</t>
  </si>
  <si>
    <t>ΑΝΑΔΙΠΛΟΥΜΕΝΟ ΚΑΘΙΣΜΑ ΣΥΝΟΔΗΓΟΥ ΣΕ ΣΧΗΜΑ 'ΜΙΚΡΟ ΤΡΑΠΕΖΙ'</t>
  </si>
  <si>
    <t>ΗΛΕΚΤΡΙΚΑ ΠΑΡΑΘΥΡΑ 2ΗΣ ΣΕΙΡΑΣ ΚΑΘΙΣΜΑΤΩΝ</t>
  </si>
  <si>
    <t>Περιγραφή</t>
  </si>
  <si>
    <t>ΧΑΡΤΗΣ ΕΛΛΑΔΟΣ ΓΙΑ ΣΥΣΤΗΜΑ ΠΛΟΗΓΗΣΗΣ (OPT 5PT)</t>
  </si>
  <si>
    <t>198</t>
  </si>
  <si>
    <t>ΕΜΠΡΟΣ ΖΩΝΕΣ ΑΣΦΑΛΕΙΑΣ ΡΥΘΜΙΖΟΜΕΝΕΣ ΚΑΘ'ΥΨΟΣ</t>
  </si>
  <si>
    <t>95 (70) / 4000</t>
  </si>
  <si>
    <t>441</t>
  </si>
  <si>
    <t>5HH</t>
  </si>
  <si>
    <t>5CA</t>
  </si>
  <si>
    <t>5CB</t>
  </si>
  <si>
    <t>5CC</t>
  </si>
  <si>
    <t>5CD</t>
  </si>
  <si>
    <t>5CE</t>
  </si>
  <si>
    <t>5CG</t>
  </si>
  <si>
    <t>5CJ</t>
  </si>
  <si>
    <t>5CK</t>
  </si>
  <si>
    <t>ΠΑΣΤΕΛ ΧΡΩΜΑ ΛΕΥΚΟ BOSSA NOVA (ΚΩΔ. ΧΡΩΜ. 268)</t>
  </si>
  <si>
    <t>ΑΕΡΟΣΑΚΟΣ ΣΥΝΟΔΗΓΟΥ</t>
  </si>
  <si>
    <t>5B2</t>
  </si>
  <si>
    <t>4.7/5.9</t>
  </si>
  <si>
    <t>5.7/7.0</t>
  </si>
  <si>
    <t>7.4/9.0</t>
  </si>
  <si>
    <t>5DS</t>
  </si>
  <si>
    <t>5DT</t>
  </si>
  <si>
    <t>BRAVO</t>
  </si>
  <si>
    <t>ΔΙΑΙΡΟΥΜΕΝΟ ΠΙΣΩ ΚΑΘΙΣΜΑ 60/40 (3 θέσεων)</t>
  </si>
  <si>
    <t>ΗΛΕΚΤΡΙΚΟΙ &amp; ΘΕΡΜΑΙΝΟΜΕΝΟΙ ΕΞΩΤ. ΚΑΘΡΕΦΤΕΣ</t>
  </si>
  <si>
    <t>ΕΞΩΤ. ΚΑΘΡΕΦΤΕΣ ΣΤΟ ΧΡΩΜΑ ΤΟΥ ΑΜΑΞΩΜΑΤΟΣ</t>
  </si>
  <si>
    <t>ΗΛΕΚΤΡΙΚΑ ΥΠΟΒΟΗΘΟΥΜΕΝΟ ΤΙΜΟΝΙ DUALDRIVE</t>
  </si>
  <si>
    <t>ΥΠΟΒΡΑΧΙΟΝΙΟ ΚΑΘΙΣΜ. ΟΔΗΓΟΥ ΜΕ ΘΗΚΗ ΜΙΚΡΟΑΝΤΙΚΕΙΜΕΝΩΝ</t>
  </si>
  <si>
    <t>ΑΕΡΟΣΑΚΟΣ ΠΡΟΣΤΑΣΙΑΣ ΓΟΝΑΤΟΥ ΟΔΗΓΟΥ</t>
  </si>
  <si>
    <t>40Υ</t>
  </si>
  <si>
    <t>ΚΑΘΙΣΜΑ ΟΔΗΓΟΥ ΜΕ ΡΥΘΜΙΣΗ ΣΤΗΡΙΞΗΣ ΜΕΣΗΣ</t>
  </si>
  <si>
    <t>4H5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</si>
  <si>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</si>
  <si>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200 (20,4) / 1750</t>
  </si>
  <si>
    <t>85 (63) / 3750</t>
  </si>
  <si>
    <t>ΚΑΘΙΣΜΑ ΣΥΝΟΔΗΓΟΥ ΜΕ ΡΥΘΜΙΖΟΜΕΝΗ ΠΛΑΤΗ</t>
  </si>
  <si>
    <t>ΠΛΕΥΡΙΚΕΣ ΠΡΟΣΤΑΤΕΥΤΙΚΕΣ ΛΩΡΙΔΕΣ ΣΕ ΜΑΥΡΟ ΧΡΩΜΑ</t>
  </si>
  <si>
    <t>ΣΥΝΔΥΑΖΕΤΑΙ ΥΠΟΧΡΕΩΤΙΚΑ ΜΕ 55Y. ΚΩΔΙΚΟΣ ΠΟΥ ΕΧΕΙ ΚΑΤΑΡΓΗΘΕΙ</t>
  </si>
  <si>
    <t>ΕΜΠΡΟΣ ΠΡΟΒΟΛΕΙΣ BI-XENON</t>
  </si>
  <si>
    <t>ΠΕΤΡΕΛΑΙΟ</t>
  </si>
  <si>
    <t>ΔΕΝ ΣΥΝΔΥΑΖΕΤΑΙ ΜΕ 360</t>
  </si>
  <si>
    <t>Όφελος Απόσυρσης (€)</t>
  </si>
  <si>
    <t>MICALISED ΧΡΩΜΑ (ΚΩΔ. 487)</t>
  </si>
  <si>
    <t>4HG</t>
  </si>
  <si>
    <t>ΠΡΙΖΑ 12 V ΣΤΟΝ ΧΩΡΟ ΑΠΟΣΚΕΥΩΝ</t>
  </si>
  <si>
    <t xml:space="preserve">ΣΥΣΤΗΜΑ ESP / ASR / HILL HOLDER      </t>
  </si>
  <si>
    <t xml:space="preserve">ΖΑΝΤΕΣ ΑΛΟΥΜΙΝΙΟΥ SPORT 5 ΑΚΤΙΝΩΝ 16" ΜΕ ΕΛΑΣΤΙΚΑ 195/45 </t>
  </si>
  <si>
    <t xml:space="preserve">ΖΑΝΤΕΣ ΑΛΟΥΜΙΝΙΟΥ ΔΙΧΡΩΜΕΣ 7 ΑΚΤΙΝΩΝ 16" ΜΕ ΕΛΑΣΤΙΚΑ 195/45 </t>
  </si>
  <si>
    <t xml:space="preserve">ΖΑΝΤΕΣ ΑΛΟΥΜΙΝΙΟΥ 18 ΑΚΤΙΝΩΝ 15" ΜΕ ΕΛΑΣΤΙΚΑ 185/55 </t>
  </si>
  <si>
    <t xml:space="preserve">ΖΑΝΤΕΣ ΑΛΟΥΜΙΝΙΟΥ SPORT 5 ΑΚΤΙΝΩΝ 15" ΜΕ ΕΛΑΣΤΙΚΑ 185/55 </t>
  </si>
  <si>
    <t>ΖΑΝΤΕΣ ΑΛΟΥΜΙΝΙΟΥ 20 ΑΚΤΙΝΩΝ 16" ΜΕ ΕΛΑΣΤΙΚΑ 205/55</t>
  </si>
  <si>
    <t>ZANTEΣ ΑΛΟΥΜΙΝΙΟΥ 13 AKTIΝΩΝ 17" ΜΕ ΕΛΑΣΤΙΚΑ 225/45</t>
  </si>
  <si>
    <t>ΣΥΣΤΗΜΑ ESP / ASR / HILL HOLDER</t>
  </si>
  <si>
    <t>ΔΕΝ ΣΥΝΔΥΑΖΕΤΑΙ ΜΕ 4M5</t>
  </si>
  <si>
    <t>5D7</t>
  </si>
  <si>
    <t>ΠΡΟΕΙΔΟΠΟΙΗΤΙΚΟ ΑΥΤΟΚΟΛΛΗΤΟ ΑΕΡΟΣΑΚΟΥ ΣΥΝΟΔΗΓΟΥ</t>
  </si>
  <si>
    <t>Τεχνικά χαρακτηριστικά</t>
  </si>
  <si>
    <t>Κατανάλωση ΕΕ 1999/100</t>
  </si>
  <si>
    <t>69 (50) / 5500</t>
  </si>
  <si>
    <t>Στις παραπάνω τιμές δεν περιλαμβάνονται τα έξοδα πινακίδων,παράδοσης και τα τέλη κυκλοφορίας.</t>
  </si>
  <si>
    <t>Η εταιρία διατηρεί το δικαίωμα αλλαγής τιμών χωρίς προειδοποίηση.</t>
  </si>
  <si>
    <t>120 (88) / 4000</t>
  </si>
  <si>
    <t>4MZ</t>
  </si>
  <si>
    <t>275</t>
  </si>
  <si>
    <t>4FU</t>
  </si>
  <si>
    <t>519</t>
  </si>
  <si>
    <t>ΠΙΣΩ ΑΣΥΜΜΕΤΡΗ ΔΙΦΥΛΛΗ ΠΟΡΤΑ</t>
  </si>
  <si>
    <t>439</t>
  </si>
  <si>
    <t>DOBLO</t>
  </si>
  <si>
    <t>ΗΛΕKΤΡΙΚΑ ΑΝΟΙΓΟΜΕΝΗ ΗΛΙΟΡΟΦΗ SKYDOME</t>
  </si>
  <si>
    <t>ΗΛΕΚΤΡΙΚΑ ΡΥΘΜΙΖΟΜΕΝΟΙ ΜΑΥΡΟΙ ΕΞΩΤΕΡΙΚΟΙ ΚΑΘΡΕΦΤΕΣ</t>
  </si>
  <si>
    <t>ΕΞΩΤΕΡΙΚΟΙ ΚΑΘΡΕΦΤΕΣ ΣΤΟ ΧΡΩΜΑ ΤΟΥ ΑΜΑΞΩΜΑΤΟΣ ΜΕ ΗΛΕΚΤΡΟΝΙΚΗ ΡΥΘΜΙΣΗ, ΛΕΙΤΟΥΡΓΙΑ ΞΕΠΑΓΩΜΑΤΟΣ &amp; ΑΙΣΘΗΤΗΡΑ ΕΞΩΤΕΡΙΚΗΣ ΘΕΡΜΟΚΡΑΣΙΑΣ</t>
  </si>
  <si>
    <t>ΔΕΡΜΑΤΙΝΟ ΣΑΛΟΝΙ FRAU</t>
  </si>
  <si>
    <t>ΔΕΡΜΑΤΙΝΟ ΠΟΜΟΛΟ ΛΕΒΙΕ ΤΑΧΥΤΗΤΩΝ</t>
  </si>
  <si>
    <t>ΠΛΕΥΡΙΚΑ ΔΙΑΚΟΣΜΗΤΙΚΑ ΣΤΟ ΧΡΩΜΑ ΤΟΥ ΑΜΑΞΩΜΑΤΟΣ ΜΕ ΣΗΜΑ "500"</t>
  </si>
  <si>
    <t>ΠΡΟΣΘΕΤΗ ΘΕΡΜΑΝΣΗ ΓΙΑ PTC DIESEL</t>
  </si>
  <si>
    <t>ΣΥΝΔΥΑΖΕΤΑΙ ΥΠΟΧΡΕΩΤΙΚΑ ΜΕ 452,453</t>
  </si>
  <si>
    <t>1.6 MTJ 105hp</t>
  </si>
  <si>
    <t>ΕΞΩΤΕΡΙΚΟΙ ΚΑΘΡΕΦΤΕΣ ΒΑΜΜΕΝΟΙ ΣΤΟ ΧΡΩΜΑ ΤΟΥ ΑΜΑΞΩΜΑΤΟΣ</t>
  </si>
  <si>
    <t>1.4 95hp ACTIVE 5ΘΕΣΙΟ</t>
  </si>
  <si>
    <t>1.4 95hp DYNAMIC 5ΘΕΣΙΟ</t>
  </si>
  <si>
    <t>1.6 MTJ 105hp ACTIVE 5ΘΕΣΙΟ</t>
  </si>
  <si>
    <t>1.6 MTJ 105hp DYNAMIC 5ΘΕΣΙΟ</t>
  </si>
  <si>
    <t>95 (70) / 6000</t>
  </si>
  <si>
    <t>127 (12.9) / 4500</t>
  </si>
  <si>
    <t>4MQ</t>
  </si>
  <si>
    <t>4RQ</t>
  </si>
  <si>
    <t>ΠΙΝΑΚΑΣ ΠΟΛΛΑΠΛΩΝ ΕΝΔΕΙΞΕΩΝ</t>
  </si>
  <si>
    <t>ΜΕΤΑΛΛΙΚΟ ΧΡΩΜΑ ΜΑΥΡΟ CROSSOVER (ΚΩΔ. ΧΡΩΜ. 876)</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</si>
  <si>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σύστημα Start &amp; Stop,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</si>
  <si>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ΦΩΤΑ ΗΜΕΡΑΣ ΕΝΣΩΜΑΤΩΜΕΝΑ ΣΤΟ ΠΛΑΣΤΙΚΟ ΠΛΑΙΣΙΟ ΤΟΥ ΕΜΠΡΟΣ ΠΡΟΦΥΛΑΚΤΗΡΑ</t>
  </si>
  <si>
    <t>ΑΕΡΟΣΑΚΟΣ ΓΟΝΑΤΩΝ ΟΔΗΓΟΥ</t>
  </si>
  <si>
    <t>347</t>
  </si>
  <si>
    <t>396</t>
  </si>
  <si>
    <t>ΕΣΩΤΕΡΙΚΟΣ ΗΛΕΚΤΡΟΧΡΩΜΑΤΙΚΟΣ ΚΑΘΡΕΦΤΗΣ ΜΕ ΑΥΤΟΜΑΤΗ ΛΕΙΤΟΥΡΓΙΑ ΗΜΕΡΑΣ / ΝΥΧΤΑΣ</t>
  </si>
  <si>
    <t>ΕΙΔΙΚΟ ΠΑΣΤΕΛ ΧΡΩΜΑ ΓΑΛΑΖΙΟ SKY  (ΚΩΔ. ΧΡΩΜ. 952)</t>
  </si>
  <si>
    <t>1.3 75hp Multijet</t>
  </si>
  <si>
    <t>5ΘΕΣΙΟ</t>
  </si>
  <si>
    <t>ΚΑΘΙΣΜΑ ΟΔΗΓΟΥ ΜΕ ΗΛΕΚΤΡΙΚΗ ΡΥΘΜΙΣΗ ΣΤΗΡΙΞΗΣ ΜΕΣΗΣ</t>
  </si>
  <si>
    <t>823</t>
  </si>
  <si>
    <t>ΠΑΡΟΧΗ ΡΕΥΜΑΤΟΣ 12V ΣΤΟ ΧΩΡΟ ΑΠΟΣΚΕΥΩΝ</t>
  </si>
  <si>
    <t>923</t>
  </si>
  <si>
    <t xml:space="preserve">ΠΙΣΩ ΑΕΡΟΤΟΜΗ </t>
  </si>
  <si>
    <t>926</t>
  </si>
  <si>
    <t>ΠΛΕΥΡΙΚA ΜΑΡΣΠΙΕ ("ΠΟΔΙΕΣ")</t>
  </si>
  <si>
    <t>150</t>
  </si>
  <si>
    <t>927</t>
  </si>
  <si>
    <t>ΠΛΕΥΡΙΚΕΣ ΠΡΟΣΤΑΤΕΥΤΙΚΕΣ ΛΩΡΙΔΕΣ ΘΥΡΩΝ ΑΠΟ ΠΛΑΣΤΙΚΟ</t>
  </si>
  <si>
    <t>980</t>
  </si>
  <si>
    <t>QUBO</t>
  </si>
  <si>
    <t>ΣΚΟΥΡΑ ΚΡΥΣΤΑΛΛΑ ΠΙΣΩ ΘΥΡΩΝ</t>
  </si>
  <si>
    <t>072</t>
  </si>
  <si>
    <t>ΑΤΣΑΛΙΝΕΣ ΖΑΝΤΕΣ ΜΕ ΕΛΑΣΤΙΚΑ 195/60 R16</t>
  </si>
  <si>
    <t>ΠΑΝΟΡΑΜΙΚΗ ΠΙΣΩ ΘΥΡΑ ΜΕ ΘΕΡΜΑΙΝΟΜΕΝΟ ΤΖΑΜΙ ΚΑΙ ΥΑΛΟΚΑΘΑΡΙΣΤΗΡΑ</t>
  </si>
  <si>
    <t>174</t>
  </si>
  <si>
    <t>029</t>
  </si>
  <si>
    <t>ΘΕΡΜΑΙΝΟΜΕΝΟ ΠΙΣΩ ΚΡΥΣΤΑΛΛΟ</t>
  </si>
  <si>
    <t>428</t>
  </si>
  <si>
    <t>803</t>
  </si>
  <si>
    <t>ΗΛΕΚΤΡΙΚΟΣ ΑΝΤΙΘΑΜΠΩΤΙΚΟΣ ΕΣΩΤΕΡΙΚΟΣ ΚΑΘΡΕΦΤΗΣ ΜΕ ΑΥΤΟΜΑΤΗ ΛΕΙΤΟΥΡΓΙΑ ΗΜΕΡΑΣ/ΝΥΧΤΑΣ</t>
  </si>
  <si>
    <t>ΣΥΣΤΗΜΑ ΗΛΕΚΤΡΟΝΙΚΗΣ ΕΥΣΤΑΘΕΙΑΣ TRACTION PLUS</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</si>
  <si>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</si>
  <si>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</si>
  <si>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</si>
  <si>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</si>
  <si>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</si>
  <si>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</si>
  <si>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</si>
  <si>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</si>
  <si>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</si>
  <si>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</si>
  <si>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</si>
  <si>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</si>
  <si>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</si>
  <si>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</si>
  <si>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ΔΕΡΜΑΤΙΝΟ ΤΙΜΟΝΙ ΚΑΙ ΛΑΒΗ ΛΕΒΙΕ ΤΑΧΥΤΗΤΩΝ</t>
  </si>
  <si>
    <t>375</t>
  </si>
  <si>
    <t>ESP / ASR / HILL HOLDER</t>
  </si>
  <si>
    <t xml:space="preserve">ΑΥΤΟΜΑΤΟ ΚΙΒΩΤΙΟ ΤΑΧΥΤΗΤΩΝ DUALOGIC </t>
  </si>
  <si>
    <t>ΖΑΝΤΕΣ ΑΛΟΥΜΙΝΙΟΥ 16''</t>
  </si>
  <si>
    <t>KAΘΙΣΜΑ ΟΔΗΓΟΥ ΜΕ ΜΗΧΑΝΙΚΗ ΡΥΘΜΙΣΗ ΥΨΟΥΣ</t>
  </si>
  <si>
    <t>40Y</t>
  </si>
  <si>
    <t>ΚΑΘΙΣΜΑ ΟΔΗΓΟΥ ΜΕ ΥΠΟΣΤΗΡΙΞΗ ΜΕΣΗΣ</t>
  </si>
  <si>
    <t>ΛΟΓΙΣΜΙΚΟ BLUETOOTH ΣΤΑ ΑΓΓΛΙΚΑ</t>
  </si>
  <si>
    <t>ΑΝΑΔΙΠΛΟΥΜΕΝΟ ΚΑΘΙΣΜΑ ΣΥΝΟΔΗΓΟΥ</t>
  </si>
  <si>
    <t>ΣΤΗΝ ΠΕΡΙΠΤΩΣΗ ΠΟΥ ΠΑΡΑΓΓΕΛΘΕΙ ΤΟ 4GQ ΔΕΝ ΕΊΝΑΙ ΔΙΑΘΕΣΙΜΟ ΤΟ 505</t>
  </si>
  <si>
    <t>BLUE &amp; ME: ΣΥΣΤΗΜΑ ΑΝΟΙΚΤΗΣ ΣΥΝΟΜΙΛΙΑΣ KINHTOY ΜΕΣΩ BLUETOOTH, ΘΥΡΑ USB, ECO DRIVE</t>
  </si>
  <si>
    <t>ΕΙΔΙΚΟ ΠΑΣΤΕΛ ΒΕΡΝΙΚΙ ΜΕ ΧΡΕΩΣΗ</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</si>
  <si>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</si>
  <si>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</si>
  <si>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</si>
  <si>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</si>
  <si>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</si>
  <si>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 xml:space="preserve">ΗΧΟΣΥΣΤΗΜΑ ΜΕ MP3 PLAYER </t>
  </si>
  <si>
    <t>762</t>
  </si>
  <si>
    <t>ΔΙΧΤΥ ΣΥΓΚΡΑΤΗΣΗΣ ΑΠΟΣΚΕΥΩΝ</t>
  </si>
  <si>
    <t>845</t>
  </si>
  <si>
    <t>ΚΛΕΙΣΤΟ ΝΤΟΥΛΑΠΑΚΙ ΜΙΚΡΟΑΝΤΙΚΕΙΜΕΝΩΝ</t>
  </si>
  <si>
    <t>ΤΑΣΙΑ ΤΡΟΧΩΝ</t>
  </si>
  <si>
    <t>ΕΞΩΤΕΡΙΚΟΙ ΚΑΘΡΕΦΤΕΣ ΣΤΟ ΧΡΩΜΑ ΤΟΥ ΑΜΑΞΩΜΑΤΟΣ</t>
  </si>
  <si>
    <t>1.3 95hp Multijet</t>
  </si>
  <si>
    <t>5SE</t>
  </si>
  <si>
    <t>ΠΡΟΔΙΑΓΡΑΦΕΣ EURO5</t>
  </si>
  <si>
    <t>5XK</t>
  </si>
  <si>
    <t>MODEL YEAR 2011</t>
  </si>
  <si>
    <t>ΕΠΙΧΡΩΜΙΩΜΕΝΕΣ ΕΞΩΤΕΡΙΚΕΣ ΧΕΙΡΟΛΑΒΕΣ ΘΥΡΩΝ</t>
  </si>
  <si>
    <t>ΚΑΘΙΣΜΑ ΣΥΝΟΔΗΓΟΥ ΜΕ ΜΗΧΑΝΙΚΗ ΡΥΘΜΙΣΗ ΥΨΟΥΣ</t>
  </si>
  <si>
    <t>Προτεινόμενη Τελική Τιμή με Απόσυρση (€)</t>
  </si>
  <si>
    <t>FIAT GROUP AUTOMOBILES S.p.a</t>
  </si>
  <si>
    <t>ΡΥΘΜΙΖΟΜΕΝΟ ΤΙΜΟΝΙ ΚΑΘ' ΥΨΟΣ</t>
  </si>
  <si>
    <t>023</t>
  </si>
  <si>
    <t>ΗΛΕΚΤΡΙΚΑ ΠΑΡΑΘΥΡΑ ΕΜΠΡΟΣ</t>
  </si>
  <si>
    <t>ΔΕΝ ΣΥΝΔΥΑΖΕΤΑΙ ΜΕ 519</t>
  </si>
  <si>
    <t>ΔΕΝ ΣΥΝΔΥΑΖΕΤΑΙ ΜΕ 070</t>
  </si>
  <si>
    <t>Προτεινόμενη τιμή παστέλ χρώματος</t>
  </si>
  <si>
    <t>Προτεινόμενη Τελική Τιμή (€)</t>
  </si>
  <si>
    <t xml:space="preserve">Προτεινόμενη τιμή μεταλλικού χρώματος €                     </t>
  </si>
  <si>
    <t>Προτεινόμενη τιμή Παστέλ χρώματος €</t>
  </si>
  <si>
    <t>4SL</t>
  </si>
  <si>
    <t>120 (88) / 5000</t>
  </si>
  <si>
    <t>230</t>
  </si>
  <si>
    <t>ΖΑΝΤΕΣ ΑΛΟΥΜΙΝΙΟΥ 15''</t>
  </si>
  <si>
    <t>321</t>
  </si>
  <si>
    <t>115 (11,7) / 3250</t>
  </si>
  <si>
    <t>148</t>
  </si>
  <si>
    <t>ΚΑΘΙΣΜΑ ΟΔΗΓΟΥ ΡΥΘΜΙΖΟΜΕΝΟ ΚΑΘ´ YΨΟΣ ΚΑΙ ΥΠΟΒΡΑΧΙΟΝΙΟ</t>
  </si>
  <si>
    <t>5BY</t>
  </si>
  <si>
    <t>ΑΙΣΘΗΤΗΡΑΣ ΕΞΩΤΕΡΙΚΗΣ ΘΕΡΜΟΚΡΑΣΙΑΣ</t>
  </si>
  <si>
    <t>ΕΦΕΔΡΙΚΟΣ ΤΡΟΧΟΣ ΜΙΚΡΩΝ ΔΙΑΣΤΑΣΕΩΝ</t>
  </si>
  <si>
    <t>ΗΧΟΣΥΣΤΗΜΑ ΜΕ CD PLAYER + MP3</t>
  </si>
  <si>
    <t>453</t>
  </si>
  <si>
    <t>ΘΕΡΜΑΙΝΟΜΕΝΟ ΚΑΘΙΣΜΑ ΟΔΗΓΟΥ</t>
  </si>
  <si>
    <t>627</t>
  </si>
  <si>
    <t>ΠΡΟΕΓΚΑΤΑΣΤΑΣΗ ΓΙΑ ΦΟΡΗΤΟ ΣΥΣΤΗΜΑ ΠΛΟΗΓΗΣΗΣ BLUE &amp; ME TOM TOM</t>
  </si>
  <si>
    <t>561</t>
  </si>
  <si>
    <t>ΤΡΙΤΟ ΚΛΕΙΔΙ ΘΥΡΩΝ</t>
  </si>
  <si>
    <t>ΠΑΣΤΕΛ ΧΡΩΜΑ ΕΙΔΙΚΗΣ ΧΡΕΩΣΗΣ</t>
  </si>
  <si>
    <t>ABS &amp; EBD, σύστημα ESP, ASR / MSR, HBA / Hill Holder, Air Condition,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σε 2 άξονες, ηλεκτρικά παράθυρα εμπρός / πίσω, ηλεκτρικοί θερμαινόμενοι καθρέφτες στο χρώμα του αμαξώματος, κεντρικό κλείδωμα θυρών με τηλεχειρισμό, προβολείς ομίχλης, ηχοσύστημα με CD player &amp; MP3 με χειριστήρια στο τιμόνι και 6 ηχεία, δερμάτινο τιμόνι και λεβιέ ταχυτήτων, κάθισμα οδηγού &amp; συνοδηγού ρυθμιζόμενο καθ' ύψος, διαιρούμενο και αναδιπλούμενο πίσω κάθισμα (60:40) με 3 ζώνες ασφαλείας τριών σημειών και 3 προσκέφαλα, ζάντες αλουμινίου 16", προφυλακτήρες στο χρώμα του αμαξώματος, εφεδρικός τροχός μικρών διαστάσεων, Trip Computer</t>
  </si>
  <si>
    <t>ΣΥΝΔΥΑΖΕΤΑΙ ΥΠΟΧΡΕΩΤΙΚΑ ΜΕ 454</t>
  </si>
  <si>
    <t>ΠΡΟΕΓΚΑΤΑΣΤΑΣΗ ΗΧΟΣΥΣΤΗΜΑΤΟΣ ΜΕ ΚΕΡΑΙΑ</t>
  </si>
  <si>
    <t>087</t>
  </si>
  <si>
    <t>ΔΥΟ ΠΙΣΩ ΑΝΕΞΑΡΤΗΤΑ ΚΑΘΙΣΜΑΤΑ 3ΗΣ ΣΕΙΡΑΣ (7ΘΕΣΙΑ ΕΚΔΟΣΗ)</t>
  </si>
  <si>
    <t>ΨΕΚΑΣΤΗΡΕΣ ΝΕΡΟΥ ΕΜΠΡΟΣ ΦΩΤΙΣΤΙΚΩΝ</t>
  </si>
  <si>
    <t>104</t>
  </si>
  <si>
    <t>144</t>
  </si>
  <si>
    <t>ΔΕΝ ΣΥΝΔΥΑΖΕΤΑΙ ΜΕ 890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</si>
  <si>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</si>
  <si>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ΤΗΛΕΧΕΙΡΙΣΜΟΣ ΚΕΝΤΡΙΚΟΥ ΚΛΕΙΔΩΜΑΤΟΣ ΘΥΡΩΝ</t>
  </si>
  <si>
    <t>ABS / EBD</t>
  </si>
  <si>
    <t>011</t>
  </si>
  <si>
    <t>ΑΝΑΠΤΗΡΑΣ</t>
  </si>
  <si>
    <t>055</t>
  </si>
  <si>
    <t>ΠΛΕΥΡΙΚΗ ΣΥΡΟΜΕΝΗ ΠΟΡΤΑ ΑΡΙΣΤΕΡΑ</t>
  </si>
  <si>
    <t>ΧΕΙΡΙΣΤΗΡΙΑ ΑΝΟΙΚΤΗΣ ΑΚΡΟΑΣΗΣ KINHTOY "BLUETOOTH"  Ή ΣΥΣΤΗΜΑΤΟΣ ΠΛΟΗΓΗΣΗΣ (OPT 4J3 Ή OPT 5PT) ΣΤΟ ΤΙΜΟΝΙ</t>
  </si>
  <si>
    <t>ΕΝΕΡΓΑ ΠΡΟΣΚΕΦΑΛΑ</t>
  </si>
  <si>
    <t>5H4</t>
  </si>
  <si>
    <t>5H5</t>
  </si>
  <si>
    <t>5H6</t>
  </si>
  <si>
    <t>5HE</t>
  </si>
  <si>
    <t xml:space="preserve">ΧΑΡΤΗΣ ΕΛΛΑΔΟΣ ΓΙΑ ΣΥΣΤΗΜΑ ΠΛΟΗΓΗΣΗΣ </t>
  </si>
  <si>
    <t>ΗΛΕΚΤΡΙΚΑ ΑΝΑΔΙΠΛΟΥΜΕΝΟΙ ΚΑΙ ΘΕΡΜΑΙΝΟΜΕΝΟΙ ΚΑΘΡΕΦΤΕΣ</t>
  </si>
  <si>
    <t>454</t>
  </si>
  <si>
    <t>052</t>
  </si>
  <si>
    <t>BAS (Brake Assist)</t>
  </si>
  <si>
    <t xml:space="preserve">ΖΑΝΤΕΣ ΑΛΟΥΜΙΝΙΟΥ 10 ΑΚΤΙΝΩΝ 18" ME ΕΛΑΣΤΙΚΑ 225/40                </t>
  </si>
  <si>
    <t>ΔΕΝ ΣΥΝΔΥΑΖΕΤΑΙ ΜΕ 52B</t>
  </si>
  <si>
    <t>ΣΥΝΔΥΑΖΕΤΑΙ ΥΠΟΧΡΕΩΤΙΚΑ ΜΕ 5JW</t>
  </si>
  <si>
    <t>ΣΥΝΔΥΑΖΕΤΑΙ ΥΠΟΧΡΕΩΤΙΚΑ ΜΕ 5PT</t>
  </si>
  <si>
    <t>ΔΕΡΜΑΤΙΝΟ ΤΙΜΟΝΙ &amp; ΛΕΒΙΕ ΤΑΧΥΤΗΤΩΝ</t>
  </si>
  <si>
    <t>BENZINH</t>
  </si>
  <si>
    <t>ΠΡΟΤΕΙΝΟΜΕΝΗ ΤΕΛΙΚΗ ΤΙΜΗ (€)</t>
  </si>
  <si>
    <t>ΣΥΝΟΠΤΙΚΟΣ ΤΙΜΟΚΑΤΑΛΟΓΟΣ</t>
  </si>
  <si>
    <t>ΚΩΔΙΚΟΣ</t>
  </si>
  <si>
    <t>102 (10.4) / 3000</t>
  </si>
  <si>
    <t>4XB</t>
  </si>
  <si>
    <t>ΑΥΤΟΚΟΛΛΗΤΟ ΜΕ ΟΔΗΓΙΕΣ ΓΙΑ ΤΟ ΑΕΡΟΣΑΚΟ ΣΥΝΟΔΗΓΟΥ</t>
  </si>
  <si>
    <t>ΑΙΣΘΗΤΗΡΕΣ ΣΤΑΘΜΕΥΣΗΣ ΕΜΠΡΟΣ &amp; ΠΙΣΩ</t>
  </si>
  <si>
    <t>52Β</t>
  </si>
  <si>
    <t xml:space="preserve">ΠΙΣΩ ΑΙΣΘΗΤΗΡΕΣ ΣΤΑΘΜΕΥΣΗΣ </t>
  </si>
  <si>
    <t>4GQ</t>
  </si>
  <si>
    <t>ΕΞΩΤΕΡΙΚΟΙ ΚΑΘΡΕΦΤΕΣ ΗΛΕΚΤΡΙΚΑ ΡΥΘΜΙΖΟΜΕΝΟΙ ΚΑΙ ΘΕΡΜΑΙΝΟΜΕΝΟΙ ΜΕ ΑΙΣΘΗΤΗΡΑ ΕΞΩΤΕΡΙΚΗΣ ΘΕΡΜΟΚΡΑΣΙΑΣ, ΒΑΜΜΕΝΟΙ ΣΤΟ ΧΡΩΜΑ ΤΟΥ ΑΜΑΞΩΜΑΤΟΣ</t>
  </si>
  <si>
    <t>070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</si>
  <si>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</si>
  <si>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ΠΡΙΖΑ 12V</t>
  </si>
  <si>
    <t>ACTIVE</t>
  </si>
  <si>
    <t>DYNAMIC</t>
  </si>
  <si>
    <t>5ΘΥΡΟ</t>
  </si>
  <si>
    <t>008</t>
  </si>
  <si>
    <t>ΠΑΣΤΕΛ ΜΕ ΕΙΔΙΚΗ ΧΡΕΩΣΗ ΚΟΚΚΙΝΟ EXOTICA (ΚΩΔ. ΧΡΩΜ. 176)</t>
  </si>
  <si>
    <t>5DN</t>
  </si>
  <si>
    <t>5DP</t>
  </si>
  <si>
    <t>5DQ</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</si>
  <si>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</si>
  <si>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ABS / EBD, σύστημα ηλεκτρονικής ευστάθειας traction plus, σύστημα Start &amp; Stop,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</si>
  <si>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ΔΕΝ ΣΥΝΔΥΑΖΕΤΑΙ ΜΕ 295, 4GQ. ΣΤΙΣ ΕΚΔΟΣΕΙΣ LOUNGE ΌΤΑΝ ΥΠΑΡΧΕΙ ΤΟ 4YG, ΤΟ 295 ΔΕΝ ΠΕΡΙΛΑΜΒΑΝΕΤΑΙ</t>
  </si>
  <si>
    <t>1.3 MTJ 75hp</t>
  </si>
  <si>
    <t>ΔΕΝ ΣΥΝΔΥΑΖΕΤΑΙ ΜΕ 357. ΣΥΝΔΥΑΖΕΤΑΙ ΥΠΟΧΡΕΩΤΙΚΑ ΜΕ 519</t>
  </si>
  <si>
    <t>410</t>
  </si>
  <si>
    <t>432</t>
  </si>
  <si>
    <t>5DE</t>
  </si>
  <si>
    <t>ΠΑΡΑΤΗΡΗΣΕΙΣ</t>
  </si>
  <si>
    <t>ΠΑΡΑΘΥΡΑ 3ΗΣ ΣΕΙΡΑΣ ΚΑΘΙΣΜΑΤΩΝ ΜΕ ΜΗΧΑΝΙΚΟ ΑΝΟΙΓΜΑ</t>
  </si>
  <si>
    <t>ΤΡΙΑ ΠΙΣΩ ΠΡΟΣΚΕΦΑΛΑ 2ΗΣ ΣΕΙΡΑΣ ΚΑΘΙΣΜΑΤΩΝ</t>
  </si>
  <si>
    <t>ΑΝΑΔΙΠΛΟΥΜΕΝΑ ΚΑΘΙΣΜΑΤΑ 2ΗΣ ΣΕΙΡΑΣ ΚΑΘΙΣΜΑΤΩΝ</t>
  </si>
  <si>
    <t>ΡΑΦΙ ΔΙΕΥΘΕΤΗΣΗΣ ΧΩΡΟΥ ΑΠΟΣΚΕΥΩΝ</t>
  </si>
  <si>
    <t>297</t>
  </si>
  <si>
    <t>ΠΡΟΕΓΚΑΤΑΣΤΑΣΗ ΑΝΤΙΚΛΕΠΤΙΚΟΥ ΣΥΣΤΗΜΑΤΟΣ</t>
  </si>
  <si>
    <t>ΖΑΝΤΕΣ ΑΛΟΥΜΙΝΙΟΥ 16'' ΜΕ ΕΛΑΣΤΙΚΑ 195/60</t>
  </si>
  <si>
    <t>44Β</t>
  </si>
  <si>
    <t>ΘΕΡΜΑΙΝΟΜΕΝΟ ΚΑΘΙΣΜΑ ΣΥΝΟΔΗΓΟΥ</t>
  </si>
  <si>
    <t>ΛΟΓΙΣΜΙΚΟ (SOFTWARE) ΓΙΑ BLUE &amp; ME</t>
  </si>
  <si>
    <t>4GP</t>
  </si>
  <si>
    <t>ΚΑΘΙΣΜΑ ΟΔΗΓΟΥ ΜΕ ΜΗΧΑΝΙΚΗ ΡΥΘΜΙΣΗ ΠΛΑΤΗΣ</t>
  </si>
  <si>
    <t>ΠΗΓΗ ΡΕΥΜΑΤΟΣ 12V ΣΤΟ ΧΩΡΟ ΤΩΝ ΑΠΟΣΚΕΥΩΝ</t>
  </si>
  <si>
    <t>4HL</t>
  </si>
  <si>
    <t>ΗΧΕΙΑ ΣΤΟ ΧΩΡΟ ΤΩΝ ΕΠΙΒΑΤΩΝ</t>
  </si>
  <si>
    <t>ΠΛΕΥΡΙΚΟΙ ΑΕΡΟΣΑΚΟΙ ΜΕΓΑΛΩΝ ΔΙΑΣΤΑΣΕΩΝ ΓΙΑ ΘΩΡΑΚΑ ΚΑΙ ΚΕΦΑΛΗ</t>
  </si>
  <si>
    <t>ΠΙΣΩ ΑΙΣΘΗΤΗΡΕΣ ΣΤΑΘΜΕΥΣΗΣ</t>
  </si>
  <si>
    <t>ΠΛΕΥΡΙΚΗ ΣΥΡΟΜΕΝΗ ΠΟΡΤΑ ΔΕΞΙΑ</t>
  </si>
  <si>
    <t xml:space="preserve">Μέγιστη </t>
  </si>
  <si>
    <t xml:space="preserve">Επιτάχυνση </t>
  </si>
  <si>
    <t xml:space="preserve">Τελική </t>
  </si>
  <si>
    <t>Κωδικός</t>
  </si>
  <si>
    <t>Μοντέλο</t>
  </si>
  <si>
    <t>4WQ</t>
  </si>
  <si>
    <t>5EQ</t>
  </si>
  <si>
    <t>925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</si>
  <si>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</si>
  <si>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ΕΠΙΧΡΩΜΙΩΜΕΝΗ ΓΡΙΛΙΑ &amp; ΠΕΡΙΓΡΑΜΜΑ ΠΡΟΒΟΛΕΩΝ</t>
  </si>
  <si>
    <t xml:space="preserve">ΚΟΚΚΙΝΗ ΔΙΑΚΟΣΜΗΤΙΚΗ SPORT ΤΑΙΝΙΑ ΣΤΟ ΠΛΑΙΝΟ ΜΕΡΟΣ </t>
  </si>
  <si>
    <t>ΚΙT ΚΑΠΝΙΣΤΟΥ</t>
  </si>
  <si>
    <t>ΤΙΜΟΝΙ ΡΥΘΜΙΖΟΜΕΝΟ ΚΑΘ' ΥΨΟΣ</t>
  </si>
  <si>
    <t>014</t>
  </si>
  <si>
    <t>ΜΑΥΡΗ ΟΡΟΦΗ ΤΥΠΟΥ "ΣΚΑΚΙΕΡΑΣ"</t>
  </si>
  <si>
    <t>1.4 95hp EMOTION 5ΘΕΣΙΟ</t>
  </si>
  <si>
    <t>5EM</t>
  </si>
  <si>
    <t xml:space="preserve">ΖΑΝΤΕΣ ΑΛΟΥΜΙΝΙΟΥ DOUBLE CORK 15" ΜΕ ΕΛΑΣΤΙΚΑ 175/65                </t>
  </si>
  <si>
    <t>ΣΚΟΥΡΟΧΡΩΜΟΙ ΠΡΟΒΟΛΕΙΣ</t>
  </si>
  <si>
    <t>ΣΤΗΝ ΕΚΔΟΣΗ POP ΣΥΝΔΥΑΖΕΤΑΙ ΥΠΟΧΡΕΩΤΙΚΑ ΜΕ 626</t>
  </si>
  <si>
    <t>ΣΤΗΝ ΕΚΔΟΣΗ POP ΣΥΝΔΥΑΖΕΤΑΙ ΥΠΟΧΡΕΩΤΙΚΑ ΜΕ 626 Ή 211. ΔΕΝ ΣΥΝΔΥΑΖΕΤΑΙ ΜΕ 890</t>
  </si>
  <si>
    <t xml:space="preserve"> Eξοπλισμός</t>
  </si>
  <si>
    <t>523</t>
  </si>
  <si>
    <t>55D</t>
  </si>
  <si>
    <t>ΗΛΕΚΤΡΙΚΑ ΡΥΘΜΙΖΟΜΕΝΟΙ ΕΞΩΤΕΡΙΚΟΙ ΚΑΘΡΕΦΤΕΣ</t>
  </si>
  <si>
    <t>197</t>
  </si>
  <si>
    <t>ΠΙΣΩ ΛΑΣΠΩΤΗΡΕΣ</t>
  </si>
  <si>
    <t>209</t>
  </si>
  <si>
    <t>RADIO FUN (ΝΕΟ ΗΧΟΣΥΣΤΗΜΑ ΜΕ CD PLAYER)</t>
  </si>
  <si>
    <t>ΤΑΠΑ ΡΕΖΕΡΒΟΥΑΡ ΚΑΥΣΙΜΟΥ ΜΕ ΚΛΕΙΔΙ</t>
  </si>
  <si>
    <t>360</t>
  </si>
  <si>
    <t>ΥΠΕΡΥΨΩΜΕΝΗ ΟΡΟΦΗ</t>
  </si>
  <si>
    <t>ΒΕΝΖΙΝΗ</t>
  </si>
  <si>
    <t>ΚΑΘΙΣΜΑ ΟΔΗΓΟΥ ΜΕ ΜΗΧΑΝΙΚΗ ΡΥΘΜΙΣΗ ΥΨΟΥΣ</t>
  </si>
  <si>
    <t>ΗΛΕKΤΡΙΚΑ ΑΝΟΙΓΟΜΕΝΗ ΟΡΟΦΗ</t>
  </si>
  <si>
    <t>EMOTION</t>
  </si>
  <si>
    <t>ΡΕΖΕΡΒΑ ΚΑΝΟΝΙΚΩΝ ΔΙΑΣΤΑΣΕΩΝ</t>
  </si>
  <si>
    <t xml:space="preserve">ΖΑΝΤΕΣ ΑΛΟΥΜΙΝΙΟΥ 9 ΑΚΤΙΝΩΝ 15" ΜΕ ΕΛΑΣΤΙΚΑ 185/55 </t>
  </si>
  <si>
    <t xml:space="preserve">ΖΑΝΤΕΣ ΑΛΟΥΜΙΝΙΟΥ 17 ΑΚΤΙΝΩΝ 16" ΜΕ ΕΛΑΣΤΙΚΑ 195/45 </t>
  </si>
  <si>
    <t>4.9</t>
  </si>
  <si>
    <t>3.6</t>
  </si>
  <si>
    <t>4.1</t>
  </si>
  <si>
    <t>58B</t>
  </si>
  <si>
    <t>751</t>
  </si>
  <si>
    <t>---</t>
  </si>
  <si>
    <t>KIT CROMO: ΠΕΡΙΓΡΑΜΜΑ ΠΑΡΑΘΥΡΩΝ ΜΕ ΕΠΙΧΡΩΜΙΩΜΕΝΕΣ ΛΕΠΤΟΜΕΡΕΙΕΣ, ΕΠΙΧΡΩΜΙΩΜΕΝΗ ΚΑΤΑΛΗΞΗ ΕΞΑΤΜΙΣΗΣ, ΕΠΙΧΡΩΜΙΩΜΕΝΕΣ ΛΕΠΤΟΜΕΡΕΙΕΣ ΣΤΟΝ ΜΠΡΟΣΤΙΝΟ &amp; ΠΙΣΩ ΠΡΟΦΥΛΑΚΤΗΡΑ, ΕΠΙΧΡΩΜΙΩΜΕΝΟΣ ΔΑΚΤΥΛΙΟΣ ΠΑΝΩ ΣΤΟ ΠΟΜΟΛΟ ΤΟΥ ΛΕΒΙΕ ΤΑΧΥΤΗΤΩΝ</t>
  </si>
  <si>
    <t>989</t>
  </si>
  <si>
    <t>ΣΤΗΝ ΠΕΡΙΠΤΩΣΗ ΠΟΥ ΠΑΡΑΓΓΕΛΘΕΙ ΤΟ 785 ΔΕΝ ΤΟΠΟΘΕΤΕΙΤΑΙ ΤΟ 505</t>
  </si>
  <si>
    <t>ΤΑΠΑ ΡΕΖΕΡΒΟΥΑΡ ΚΑΥΣΙΜΟΥ ΠΟΥ ΚΛΕΙΔΩΝΕΙ</t>
  </si>
  <si>
    <t>4JF</t>
  </si>
  <si>
    <t>-</t>
  </si>
  <si>
    <t xml:space="preserve">PUNTO </t>
  </si>
  <si>
    <t>PUNTO</t>
  </si>
  <si>
    <t>EASY</t>
  </si>
  <si>
    <t>ΜΕΤΑΛΛΙΚΟ ΧΡΩΜΑ ΜΠΛΕ PROFOUND - ΤΙΡΚΟΥΑΖ (ΚΩΔ. ΧΡΩΜ. 326)</t>
  </si>
  <si>
    <t>ΜΕΤΑΛΛΙΚΟ ΧΡΩΜΑ ΚΟΚΚΙΝΟ ELEGANT (ΚΩΔ. ΧΡΩΜ. 866)</t>
  </si>
  <si>
    <t>ΤΡΙΤΟ ΠΙΣΩ ΠΡΟΣΚΕΦΑΛΟ</t>
  </si>
  <si>
    <t>48F</t>
  </si>
  <si>
    <t>TRIP COMPUTER</t>
  </si>
  <si>
    <t>ΜΕΤΑΛΛΙΚΟ ΧΡΩΜΑ ΓΚΡΙ FASCINATION (ΚΩΔ. ΧΡΩΜ. 679)</t>
  </si>
  <si>
    <t>ΤΙΜΟΝΙ ΜΕ ΗΛΕΚΤΡΙΚΗ ΥΠΟΒΟΗΘΗΣΗ DUALDRIVE</t>
  </si>
  <si>
    <t xml:space="preserve">ΤΙΜΟΝΙ ΜΕ ΗΛΕΚΤΡΙΚΗ ΥΠΟΒΟΗΘΗΣΗ DUALDRIVE </t>
  </si>
  <si>
    <t xml:space="preserve">ΗΛΕΚΤΡΙΚΑ ΥΠΟΒΟΗΘΟΥΜΕΝΟ ΤΙΜΟΝΙ DUALDRIVE </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</si>
  <si>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</si>
  <si>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 xml:space="preserve">ΠΡΟΕΓΚΑΤΑΣΤΑΣΗ ΓΙΑ ΦΟΡΗΤΟ ΣΥΣΤΗΜΑ ΠΛΟΗΓΗΣΗΣ </t>
  </si>
  <si>
    <t xml:space="preserve">NEW PANDA </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</si>
  <si>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</si>
  <si>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</si>
  <si>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</si>
  <si>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</si>
  <si>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</si>
  <si>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</si>
  <si>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</si>
  <si>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</si>
  <si>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</si>
  <si>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</si>
  <si>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</si>
  <si>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</si>
  <si>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</si>
  <si>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</si>
  <si>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</si>
  <si>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</si>
  <si>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</si>
  <si>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</si>
  <si>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ΤΙΡΚΟΥΑΖ SWEET DREAMS ΠΑΣΤΕΛ (ΚΩΔ. ΧΡΩΜ. 403)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</si>
  <si>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</si>
  <si>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</si>
  <si>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</si>
  <si>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</si>
  <si>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</si>
  <si>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</si>
  <si>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</si>
  <si>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</si>
  <si>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</si>
  <si>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</si>
  <si>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</si>
  <si>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</si>
  <si>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965</t>
  </si>
  <si>
    <t>5NG</t>
  </si>
  <si>
    <r>
      <t>Kυβισμός cm</t>
    </r>
    <r>
      <rPr>
        <b/>
        <vertAlign val="superscript"/>
        <sz val="20"/>
        <color indexed="56"/>
        <rFont val="Verdana"/>
        <family val="2"/>
        <charset val="161"/>
      </rPr>
      <t>3</t>
    </r>
  </si>
  <si>
    <r>
      <t>Ετικέτα οικονομίας καυσίμου και εκπομπών διοξειδίου του άνθρακα (CO</t>
    </r>
    <r>
      <rPr>
        <b/>
        <vertAlign val="subscript"/>
        <sz val="36"/>
        <color indexed="9"/>
        <rFont val="Verdana"/>
        <family val="2"/>
        <charset val="161"/>
      </rPr>
      <t>2</t>
    </r>
    <r>
      <rPr>
        <b/>
        <sz val="36"/>
        <color indexed="9"/>
        <rFont val="Verdana"/>
        <family val="2"/>
        <charset val="161"/>
      </rPr>
      <t>)</t>
    </r>
  </si>
  <si>
    <t>Επίσημη κατανάλωση καυσίμου 
(ΚΥΑ 11375/84 ΦΕΚ 781/Β/1-11-1984)</t>
  </si>
  <si>
    <t>Υπεραστικός κύκλος</t>
  </si>
  <si>
    <r>
      <t>Σε όλα τα σημεία πώλησης διατίθεται δωρεάν οδηγός οικονομίας καυσίμου και εκπομπών CO</t>
    </r>
    <r>
      <rPr>
        <b/>
        <vertAlign val="subscript"/>
        <sz val="26"/>
        <color indexed="9"/>
        <rFont val="Verdana"/>
        <family val="2"/>
        <charset val="161"/>
      </rPr>
      <t xml:space="preserve">2 </t>
    </r>
    <r>
      <rPr>
        <b/>
        <sz val="26"/>
        <color indexed="9"/>
        <rFont val="Verdana"/>
        <family val="2"/>
        <charset val="161"/>
      </rPr>
      <t>ο οποίος περιλαμβάνει στοιχεία για όλα τα μοντέλα νέων αυτοκινήτων.</t>
    </r>
  </si>
  <si>
    <t>Επιπλέον της αποδοτικότητας ενός αυτοκινήτου από πλευράς κατανάλωσης καυσίμων , η συμπεριφορά του οδηγού καθώς και άλλοι μη τεχνικοί παράγοντες, παίζουν ρόλο στον προσδιορισμό της κατανάλωσης του καυσίμου και των εκπομπών CO2 . Το CO2 είναι το κύριο αέριο θερμοκηπίου που ευθύνεται για την αύξηση της θερμοκρασίας του πλανήτη.</t>
  </si>
  <si>
    <t>69(51) / 5500</t>
  </si>
  <si>
    <t>85(63) / 5500</t>
  </si>
  <si>
    <t>145 (14,8) / 1900</t>
  </si>
  <si>
    <t>190 (19,4) / 1500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</si>
  <si>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</si>
  <si>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</si>
  <si>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</si>
  <si>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</si>
  <si>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</si>
  <si>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</si>
  <si>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</si>
  <si>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</si>
  <si>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</si>
  <si>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</si>
  <si>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</si>
  <si>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ΘΗΚΗ ΣΤΗ ΘΕΣΗ ΤΟΥ ΟΔΗΓΟΥ ΜΕ ΦΕΡΜΟΥΑΡ</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</si>
  <si>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</si>
  <si>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</si>
  <si>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</si>
  <si>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</si>
  <si>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</si>
  <si>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</si>
  <si>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</si>
  <si>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</si>
  <si>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</si>
  <si>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</si>
  <si>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</si>
  <si>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 xml:space="preserve">BLUE &amp; ME: ΣΥΣΤΗΜΑ ΑΝΟΙΚΤΗΣ ΑΚΡΟΑΣΗΣ KINHTOY "BLUETOOTH" (συνδ. ΜΕ ΠΙΝΑΚΑ ΟΡΓΑΝΩΝ ΚΑΙ TRIP COMPUTER), ΘΥΡΑ USB, ECO DRIVE </t>
  </si>
  <si>
    <t>057</t>
  </si>
  <si>
    <t>ΕΝΙΣΧΥΜΕΝΕΣ ΑΝΑΡΤΗΣΕΙΣ</t>
  </si>
  <si>
    <t>1.4 120hp DYNAMIC 5ΘΕΣΙΟ</t>
  </si>
  <si>
    <t>206 (21) / 2000</t>
  </si>
  <si>
    <t>1.4 120hp EMOTION 5ΘΕΣΙΟ</t>
  </si>
  <si>
    <t>ΠΛΕΥΡΙΚΑ ΔΙΑΚΟΣΜΗΤΙΚΑ ΘΥΡΩΝ ΒΑΜΜΕΝΑ ΣΤΟ ΧΡΩΜΑ ΤΟΥ ΑΜΑΞΩΜΑΤΟΣ</t>
  </si>
  <si>
    <t>ΣΥΝΔΕΕΤΑΙ ΥΠΟΧΡΕΩΤΙΚΑ ΜΕ 5ΒΗ &amp; 6RR &amp; 54E</t>
  </si>
  <si>
    <t>ΥΔΡΑΥΛΙΚΟ ΤΙΜΟΝΙ ΜΕ ΗΛΕΚΤΡΙΚΗ ΥΠΟΒΟΗΘΗΣΗ DUALDRIVE</t>
  </si>
  <si>
    <t>ΚΟΥΡΤΙΝΑ ΔΙΑΧΩΡΙΣΜΟΥ ΧΩΡΟΥ ΑΠΟΣΚΕΥΩΝ ΚΑΙ ΧΩΡΟΥ ΕΠΙΒΑΤΩΝ</t>
  </si>
  <si>
    <t>886</t>
  </si>
  <si>
    <t xml:space="preserve">BRAVO </t>
  </si>
  <si>
    <t>ΑΙΣΘΗΤΗΡΕΣ ΒΡΟΧΗΣ</t>
  </si>
  <si>
    <t>377</t>
  </si>
  <si>
    <t>ΣΠΟΡ ΡΥΘΜΙΣΗ</t>
  </si>
  <si>
    <t>ISOFIX</t>
  </si>
  <si>
    <t>PACK INFOTAINMENT (4CU + 4J3)</t>
  </si>
  <si>
    <t>4CU</t>
  </si>
  <si>
    <t xml:space="preserve">ΣΥΣΤΗΜΑ ΠΛΟΗΓΗΣΗΣ ΜΕ ΕΝΣΩΜΑΤΩΜΕΝΟ ΡΑΔΙΟΦΩΝΟ </t>
  </si>
  <si>
    <t>6X3</t>
  </si>
  <si>
    <t>PACK LOUNGE (140+416+433+4MQ+52B)</t>
  </si>
  <si>
    <t>6X4</t>
  </si>
  <si>
    <t>ΣΥΝΔΥΑΖΕΤΑΙ ΥΠΟΧΡΕΩΤΙΚΑ ΜΕ 42F. ΔΕΝ ΣΥΝΔΥΑΖΕΤΑΙ ΜΕ 211</t>
  </si>
  <si>
    <t>COLOR THERAPY</t>
  </si>
  <si>
    <t>5DB</t>
  </si>
  <si>
    <t xml:space="preserve">KIT COLOR THERAPY </t>
  </si>
  <si>
    <t>5CH</t>
  </si>
  <si>
    <t>ΠΑΣΤΕΛ ΧΡΩΜΑ ΚΙΤΡΙΝΟ COUNTRYPOLITAN (ΚΩΔ. ΧΡΩΜ. 712)</t>
  </si>
  <si>
    <t>5CL</t>
  </si>
  <si>
    <t>ΜΕΤΑΛΛΙΚΟ ΧΡΩΜΑ ΜΩΒ CHILLOUT (ΚΩΔ. ΧΡΩΜ. 528)</t>
  </si>
  <si>
    <t>ΕΣΩΤΕΡΙΚΗ ΤΑΠΕΤΣΑΡΙΑ ΕΚΔΟΣΗΣ POP</t>
  </si>
  <si>
    <t>ΜΕΤΑΛΛΙΚΟ ΧΡΩΜΑ ΓKΡΙ ELECTROCLASH (ΚΩΔ. ΧΡΩΜ. 695)</t>
  </si>
  <si>
    <t>ΜΕΤΑΛΛΙΚΟ ΧΡΩΜΑ ΓKΡΙ GROOVE (ΚΩΔ. ΧΡΩΜ. 372)</t>
  </si>
  <si>
    <t>ΜΕΤΑΛΛΙΚΟ ΧΡΩΜΑ ΜΠΛΕ EPIC (ΚΩΔ. ΧΡΩΜ. 687)</t>
  </si>
  <si>
    <t>ΕΙΔΙΚΟ MAT ΧΡΩΜΑ ΜΑΥΡΟ STEALTH (ΚΩΔ. ΧΡΩΜ. 594)</t>
  </si>
  <si>
    <t>ΠΑΣΤΕΛ ΧΡΩΜΑ ΜΠΕΖ NEW AGE  (ΚΩΔ. ΧΡΩΜ. 231)</t>
  </si>
  <si>
    <t>ΜΕΤΑΛΛΙΚΟ ΧΡΩΜΑ ΡΟΖ IDOL (ΚΩΔ. ΧΡΩΜ. 182)</t>
  </si>
  <si>
    <t xml:space="preserve"> ΧΡΩΜΑ ΧΩΡΙΣ ΧΡΕΩΣΗ</t>
  </si>
  <si>
    <t>5KV</t>
  </si>
  <si>
    <t>ΧΕΙΡΙΣΤΗΡΙΑ ΤΑΧΥΤΗΤΩΝ ΣΤΟ ΤΙΜΟΝΙ (ΓΙΑ ΑΥΤΟΜΑΤΟ ΚΙΒΩΤΙΟ ΤΑΧΥΤΗΤΩΝ DUALOGIC) - 8 ΚΟΥΜΠΙΑ</t>
  </si>
  <si>
    <t>ΧΕΙΡΙΣΤΗΡΙΑ ΤΑΧΥΤΗΤΩΝ ΣΤΟ ΤΙΜΟΝΙ (ΓΙΑ ΑΥΤΟΜΑΤΟ ΚΙΒΩΤΙΟ ΤΑΧΥΤΗΤΩΝ DUALOGIC) - 6 ΚΟΥΜΠΙΑ</t>
  </si>
  <si>
    <t>ΠΑΣΤΕΛ ΧΡΩΜΑ ΜΠΛΕ FOOTLOOSE (ΚΩΔ. ΧΡΩΜ. 407)</t>
  </si>
  <si>
    <t>5FA</t>
  </si>
  <si>
    <t>ΔΙΧΡΩΜΙΑ ΚΟΚΚΙΝΟ - ΛΕΥΚΟ (ΚΩΔ. ΧΡΩΜ. 239/Β)</t>
  </si>
  <si>
    <t>5SH</t>
  </si>
  <si>
    <t>ΔΙΧΡΩΜΙΑ ΓΑΛΑΖΙΟ - ΛΕΥΚΟ (ΚΩΔ. ΧΡΩΜ. 269/Β)</t>
  </si>
  <si>
    <t xml:space="preserve"> ΣΤΙΣ ΕΚΔΟΣΕΙΣ LOUNGE ΌΤΑΝ ΥΠΑΡΧΕΙ ΤΟ 211 Ή ΤΟ 4GQ Ή TO 4YG, ΤΟ 295 ΔΕΝ ΠΕΡΙΛΑΜΒΑΝΕΤΑΙ</t>
  </si>
  <si>
    <t xml:space="preserve"> Η ΠΑΡΑΓΓΕΛΙΑ ΓΙΑ ΤΟ ΦΟΡΗΤΟ ΣΥΣΤΗΜΑ ΠΛΟΗΓΗΣΗΣ ΓΙΝΕΤΑΙ ΜΕΣΩ ΑΝΤΑΛΛΑΚΤΙΚΩΝ                                                                                              </t>
  </si>
  <si>
    <t>ΣΤΙΣ ΕΚΔΟΣΕΙΣ LOUNGE ΌΤΑΝ ΥΠΑΡΧΕΙ ΤΟ 211 Ή ΤΟ 4GQ Ή TO 4YG, ΤΟ 295 ΔΕΝ ΠΕΡΙΛΑΜΒΑΝΕΤΑΙ</t>
  </si>
  <si>
    <t>ΣΤΗΝ ΕΚΔΟΣΗ COLOR THERAPY ΣΥΝΔΥΑΖΕΤΑΙ ΥΠΟΧΡΕΩΤΙΚΑ ΜΕ 626, ΔΕΝ ΣΥΔΥΑΖΕΤΑΙ ΜΕ 211</t>
  </si>
  <si>
    <t>ΣΤΗΝ ΕΚΔΟΣΗ COLOR THERAPY ΣΥΝΔΥΑΖΕΤΑΙ ΥΠΟΧΡΕΩΤΙΚΑ ΜΕ 626 Ή 211. ΔΕΝ ΣΥΝΔΥΑΖΕΤΑΙ ΜΕ 890</t>
  </si>
  <si>
    <t xml:space="preserve">ΣΤΗΝ ΕΚΔΟΣΗ COLOR THERAPY ΣΥΝΔΥΑΖΕΤΑΙ ΥΠΟΧΡΕΩΤΙΚΑ ΜΕ 041 , ΔΕΝ ΣΥΝΔΥΑΖΕΤΑΙ ΜΕ 4VU                                                                                         </t>
  </si>
  <si>
    <t>ΣΤΗΝ ΕΚΔΟΣΗ COLOR THERAPY ΣΥΝΔΥΑΖΕΤΑΙ ΥΠΟΧΡΕΩΤΙΚΑ ΜΕ 6RR</t>
  </si>
  <si>
    <t>ΣΤΗΝ ΕΚΔΟΣΗ COLOR THERAPY ΣΥΝΔΥΑΖΕΤΑΙ ΥΠΟΧΡΕΩΤΙΚΑ ΜΕ 318 &amp; 4FU</t>
  </si>
  <si>
    <t>ΣΤΗΝ ΕΚΔΟΣΗ COLOR THERAPY ΣΥΝΔΥΑΖΕΤΑΙ ΥΠΟΧΡΕΩΤΙΚΑ ΜΕ 626 Ή 211</t>
  </si>
  <si>
    <t xml:space="preserve">ΣΤΗΝ ΕΚΔΟΣΗ COLOR THERAPY ΣΥΝΔΥΑΖΕΤΑΙ ΥΠΟΧΡΕΩΤΙΚΑ ΜΕ 6RR. Η ΠΑΡΑΓΓΕΛΙΑ ΓΙΑ ΤΟ ΦΟΡΗΤΟ ΣΥΣΤΗΜΑ ΠΛΟΗΓΗΣΗΣ ΓΙΝΕΤΑΙ ΜΕΣΩ ΑΝΤΑΛΛΑΚΤΙΚΩΝ                                                                                              </t>
  </si>
  <si>
    <t>ΣΤΗΝ ΕΚΔΟΣΗ COLOR THERAPY ΣΥΝΔΥΑΖΕΤΑΙ ΥΠΟΧΡΕΩΤΙΚΑ ΜΕ 339 &amp; 295 Ή 339 &amp; 4YG, ΔΕΝ ΣΥΝΔΥΑΖΕΤΑΙ ΜΕ 211</t>
  </si>
  <si>
    <t>ΔΕΝ ΣΥΝΔΥΑΖΕΤΑΙ ΜΕ 4YG. ΣΤHN ΕΚΔΟΣH LOUNGE ΌΤΑΝ ΥΠΑΡΧΕΙ ΤΟ 4GQ, ΤΟ 295 ΔΕΝ ΠΕΡΙΛΑΜΒΑΝΕΤΑΙ</t>
  </si>
  <si>
    <t>ΣΤΗΝ ΕΚΔΟΣΗ POP ΣΥΝΔΥΑΖΕΤΑΙ ΥΠΟΧΡΕΩΤΙΚΑ ΜΕ 626. ΣΤHN ΕΚΔΟΣH LOUNGE  ΌΤΑΝ ΥΠΑΡΧΕΙ ΤΟ 211 Ή ΤΟ 4GQ Ή TO 4YG, ΤΟ 295 ΔΕΝ ΠΕΡΙΛΑΜΒΑΝΕΤΑΙ</t>
  </si>
  <si>
    <t>ΣΤΗΝ ΕΚΔΟΣΗ POP ΣΥΝΔΥΑΖΕΤΑΙ ΥΠΟΧΡΕΩΤΙΚΑ ΜΕ 6RR</t>
  </si>
  <si>
    <t xml:space="preserve">ΣΤΗΝ ΕΚΔΟΣΗ POP ΣΥΝΔΥΑΖΕΤΑΙ ΥΠΟΧΡΕΩΤΙΚΑ ΜΕ 6RR. Η ΠΑΡΑΓΓΕΛΙΑ ΓΙΑ ΤΟ ΦΟΡΗΤΟ ΣΥΣΤΗΜΑ ΠΛΟΗΓΗΣΗΣ ΓΙΝΕΤΑΙ ΜΕΣΩ ΑΝΤΑΛΛΑΚΤΙΚΩΝ                                                                                              </t>
  </si>
  <si>
    <t>TECH A+B (ΒΕΛΤΙΩΣΗ ΚΑΤΑΝΑΛΩΣΗΣ ΚΑΙ ΡΥΠΩΝ)</t>
  </si>
  <si>
    <t>66Μ</t>
  </si>
  <si>
    <t>ΤΕCH Α+Β (ΒΕΛΤΙΩΣΗ ΚΑΤΑΝΑΛΩΣΗΣ ΚΑΙ ΡΥΠΩΝ)</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</si>
  <si>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</si>
  <si>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</si>
  <si>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</si>
  <si>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</si>
  <si>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</si>
  <si>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</si>
  <si>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</si>
  <si>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</si>
  <si>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</si>
  <si>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</si>
  <si>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</si>
  <si>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</si>
  <si>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</si>
  <si>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</si>
  <si>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</si>
  <si>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</si>
  <si>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</si>
  <si>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6R7</t>
  </si>
  <si>
    <t>ΠΑΚΕΤΟ WINTER (ΘΕΡΜΑΙΝΟΜΕΝΑ ΕΜΠΡΟΣ ΚΑΘΙΣΜΑΤΑ + ΘΕΡΜΑΙΝΟΜΕΝΟ ΠΑΡΜΠΡΙΖ)</t>
  </si>
  <si>
    <t>6W9</t>
  </si>
  <si>
    <t>51J</t>
  </si>
  <si>
    <t>ΔΙΧΤΥ ΧΩΡΟΥ ΑΠΟΣΚΕΥΩΝ</t>
  </si>
  <si>
    <t>ΠΑΚΕΤΟ FLEX 4 (ΚΑΘΙΣΜΑ ΣΥΝΟΔΗΓΟΥ ΠΟΥ ΑΝΑΔΙΠΛΩΝΕΤΑΙ ΚΑΙ ΜΕΤΑΤΡΕΠΕΤΑΙ ΣΕ ΤΡΑΠΕΖΙ,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</si>
  <si>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6WC</t>
  </si>
  <si>
    <t>ΠΑΚΕΤΟ FLEX 5 (5ΘΕΣΙΑ ΕΓΚΡΙΣΗ ΤΥΠΟΥ, ΔΙΑΙΡΟΥΜΕΝΟ ΠΙΣΩ ΚΑΘΙΣΜΑ, CARGO BOX, ΚΑΘΙΣΜΑ ΣΥΝΟΔΗΓΟΥ ΠΟΥ ΑΝΑΔΙΠΛΩΝΕΤΑΙ ΚΑΙ ΜΕΤΑΤΡΕΠΕΤΑΙ ΣΕ ΤΡΑΠΕΖΙ, ΘΗΚΗ ΣΤΗ ΘΕΣΗ ΤΟΥ ΟΔΗΓΟΥ ΜΕ ΦΕΡΜΟΥΑΡ, ΚΑΘΙΣΜΑ ΟΔΗΓΟΥ ΡΥΘΜΙΖΟΜΕΝΟ ΚΑΘ'ΥΨΟΣ, ΑΝΑΠΤΗΡΑΣ, COMFORT KIT)</t>
  </si>
  <si>
    <t>939</t>
  </si>
  <si>
    <t>ΜΠΛΟΚΕ ΔΙΑΦΟΡΙΚΟ (4Χ4)</t>
  </si>
  <si>
    <t>ΖΑΝΤΕΣ ΑΛΟΥΜΙΝΙΟΥ 15'' TREKKING</t>
  </si>
  <si>
    <t>ΖΑΝΤΕΣ ΑΛΟΥΜΙΝΙΟΥ 15'' CLIMBING</t>
  </si>
  <si>
    <t xml:space="preserve"> ΣΥΝΔΥΑΖΕΤΑΙ ΥΠΟΧΡΕΩΤΙΚΑ ΜΕ 392</t>
  </si>
  <si>
    <t>CLIMBING 4X4</t>
  </si>
  <si>
    <t>500L</t>
  </si>
  <si>
    <t>POP STAR</t>
  </si>
  <si>
    <t>330.12J.0</t>
  </si>
  <si>
    <t>330.14J.0</t>
  </si>
  <si>
    <t>330.17J.0</t>
  </si>
  <si>
    <t>404</t>
  </si>
  <si>
    <t>456</t>
  </si>
  <si>
    <t>4DL</t>
  </si>
  <si>
    <t>4DT</t>
  </si>
  <si>
    <t>55E</t>
  </si>
  <si>
    <t>56J</t>
  </si>
  <si>
    <t>5A6</t>
  </si>
  <si>
    <t>5FB</t>
  </si>
  <si>
    <t>5ZJ</t>
  </si>
  <si>
    <t>68P</t>
  </si>
  <si>
    <t>6EN</t>
  </si>
  <si>
    <t>6HQ</t>
  </si>
  <si>
    <t>6NV</t>
  </si>
  <si>
    <t>6Q2</t>
  </si>
  <si>
    <t>6Y0</t>
  </si>
  <si>
    <t>6Y1</t>
  </si>
  <si>
    <t>6Y2</t>
  </si>
  <si>
    <t>6Y3</t>
  </si>
  <si>
    <t>6YM</t>
  </si>
  <si>
    <t>710</t>
  </si>
  <si>
    <t>ΥΠΟΧΡΕΩΤΙΚΟ ΓΙΑ ΤΗΝ ΕΚΔΟΣΗ 12J. Η ΕΠΙΠΛΕΟΝ ΧΡΕΩΣΗ ΕΠΙΒΑΡΥΝΕΙ ΤΟΝ ΠΕΛΑΤΗ.</t>
  </si>
  <si>
    <t>ΕΜΠΡΟΣ ΗΛΕΚΤΡΙΚΑ ΠΑΡΑΘΥΡΑ</t>
  </si>
  <si>
    <t>ΣΚΟΥΡΑ ΠΙΣΩ ΚΡΥΣΤΑΛΛΑ</t>
  </si>
  <si>
    <t>ΠΡΟΕΓΚΑΤΑΣΤΑΣΗ ΗΧΟΣΥΣΤΗΜΑΤΟΣ (6 ΗΧΕΙΑ, ΚΕΡΑΙΑ)</t>
  </si>
  <si>
    <t>ΔΙΖΩΝΙΚΟΣ ΚΛΙΜΑΤΙΣΜΟΣ</t>
  </si>
  <si>
    <t>ΑΕΡΟΣΑΚΟΣ ΓΟΝΑΤΟΥ ΟΔΗΓΟΥ</t>
  </si>
  <si>
    <t>CARGO BOX MAGIC SPACE</t>
  </si>
  <si>
    <t>ΥΠΟΒΡΑΧΙΟΝΙΟ ΠΙΣΩ ΚΑΘΙΣΜΑΤΩΝ</t>
  </si>
  <si>
    <t>ESP (ASR/MSR,  HILL HOLDER, DST, ERM)</t>
  </si>
  <si>
    <t>ΠΑΤΑΚΙΑ</t>
  </si>
  <si>
    <t>ΗΛΕΚΤΡΙΚΑ ΑΝΟΙΓΟΜΕΝΗ ΓΥΑΛΙΝΗ ΟΡΟΦΗ</t>
  </si>
  <si>
    <t>ΑΤΣΑΛΙΝΗ ΖΑΝΤΑ 15'' ΜΕ ΠΛΑΣΤΙΚΑ ΚΑΠΑΚΙΑ ΤΡΟΧΩΝ ΚΑΙ ΕΛΑΣΤΙΚΑ 195/65 R15</t>
  </si>
  <si>
    <t>ΗΛΕΚΤΡΟΧΡΩΜΙΚΟΣ ΚΑΘΡΕΠΤΗΣ ΜΕ ΛΕΙΤΟΥΡΓΙΑ ΗΜΕΡΑΣ / ΝΥΧΤΑΣ</t>
  </si>
  <si>
    <t>ΖΑΝΤΕΣ ΑΛΟΥΜΙΝΙΟΥ 16'' ΜΕ ΕΛΑΣΤΙΚΑ 205/55 R16</t>
  </si>
  <si>
    <t>ΖΑΝΤΕΣ ΑΛΟΥΜΙΝΙΟΥ 17'' ΜΕ ΕΛΑΣΤΙΚΑ 205/55 R17 ΓΚΡΙ ΧΡΩΜΑΤΟΣ</t>
  </si>
  <si>
    <t>ΖΑΝΤΕΣ ΑΛΟΥΜΙΝΙΟΥ 16'' ΜΕ ΕΛΑΣΤΙΚΑ 205/55 R16 GLOSSY ΑΣΗΜΙ</t>
  </si>
  <si>
    <t>ΚΑΘΙΣΜΑ ΟΔΗΓΟΥ ΡΥΘΜΙΖΟΜΕΝΟ ΚΑΘ'ΥΨΟΣ</t>
  </si>
  <si>
    <t>ΘΕΡΜΑΙΝΟΜΕΝΑ ΕΜΠΡΟΣ ΚΑΘΙΣΜΑΤΑ</t>
  </si>
  <si>
    <t>ΚΑΘΙΣΜΑ ΣΥΝΟΔΗΓΟΥ ΡΥΘΜΙΖΟΜΕΝΟ ΚΑΘ'ΥΨΟΣ</t>
  </si>
  <si>
    <t>ΚΑΘΙΣΜΑ ΣΥΝΟΔΗΓΟΥ ΜΕ ΟΣΦΥΪΚΗ ΡΥΘΜΙΣΗ</t>
  </si>
  <si>
    <t>ΠΑΣΤΕΛ ΧΡΩΜΑ - ΔΙΧΡΩΜΙΑ (ΛΕΥΚΗ ΟΡΟΦΗ)</t>
  </si>
  <si>
    <t>ΠΑΣΤΕΛ ΧΡΩΜΑ - ΔΙΧΡΩΜΙΑ (ΜΑΥΡΗ ΟΡΟΦΗ)</t>
  </si>
  <si>
    <t>ΔΕΡΜΑΤΙΝΟΣ ΛΕΒΙΕΣ ΤΑΧΥΤΗΤΩΝ</t>
  </si>
  <si>
    <t>ΖΑΝΤΕΣ ΑΛΟΥΜΙΝΙΟΥ 16'' ΛΕΥΚΟ ΧΡΩΜΑ</t>
  </si>
  <si>
    <t>ΖΑΝΤΕΣ ΑΛΟΥΜΙΝΙΟΥ 16'' ΛΕΥΚΟ ΧΡΩΜΑ ME ΔΙΑΜΑΝΤΕ ΦΙΝΙΡΙΣΜΑ</t>
  </si>
  <si>
    <t>ΖΑΝΤΕΣ ΑΛΟΥΜΙΝΙΟΥ 16'' ΜΑΥΡΟ ΓΥΑΛΙΣΤΕΡΟ ΧΡΩΜΑ ΜΕ ΔΙΑΜΑΝΤΕ ΦΙΝΙΡΙΣΜΑ</t>
  </si>
  <si>
    <t>ΠΑΣΤΕΛ ΧΡΩΜΑ</t>
  </si>
  <si>
    <t>START AND STOP</t>
  </si>
  <si>
    <t>ΖΑΝΤΕΣ ΑΛΟΥΜΙΝΙΟΥ 17'' ΛΕΥΚΟ ΧΡΩΜΑ ΜΕ ΔΙΑΜΑΝΤΕ ΦΙΝΙΡΙΣΜΑ</t>
  </si>
  <si>
    <t>ΕΜΠΡΟΣ ΚΑΘΙΣΜΑΤΑ ΜΕ ΕΝΣΩΜΑΤΟΜΕΝΟ ΤΡΑΠΕΖΑΚΙ ΣΤΟ ΠΙΣΩ ΜΕΡΟΣ</t>
  </si>
  <si>
    <t>ΑΕΡΟΣΑΚΟΙ ΤΥΠΟΥ "ΚΟΥΡΤΙΝΑ"</t>
  </si>
  <si>
    <t>ΚΑΘΙΣΜΑ ΟΔΗΓΟΥ ΜΕ ΟΣΦΥΪΚΗ ΡΥΘΜΙΣΗ</t>
  </si>
  <si>
    <t>ΖΑΝΤΕΣ ΑΛΟΥΜΙΝΙΟΥ 17'' ΜΑΥΡΟ ΧΡΩΜΑ ΜΕ ΔΙΑΜΑΝΤΕ ΦΙΝΙΡΙΣΜΑ</t>
  </si>
  <si>
    <t>ΠΡΟΕΓΚΑΤΑΣΤΑΣΗ ΣΥΣΤΗΜΑΤΟΣ ΠΛΟΗΓΗΣΗΣ ΤΟΜ ΤΟΜ</t>
  </si>
  <si>
    <t>ΑΥΤΟΚΟΛΛΗΤΟ ΓΡΑΜΜΗΣ ΕΠΙΚΟΙΝΩΝΙΑΣ CIAO FIAT</t>
  </si>
  <si>
    <t>ΚΑΘΙΣΜΑ ΟΔΗΓΟΥ ΜΕ ΥΠΟΒΡΑΧΙΟΝΙΟ</t>
  </si>
  <si>
    <t>RADIO MP3 ΜΕ ΟΘΟΝΗ ΑΦΗΣ 5,4'', BLUETOOTH &amp; USB</t>
  </si>
  <si>
    <t>ΠΑΣΤΕΛ ΧΡΩΜΑ ΕΙΔΙΚΗΣ ΕΠΙΣΤΡΩΣΗΣ ΔΙΧΡΩΜΙΑ / ΛΕΥΚΗ ΟΡΟΦΗ</t>
  </si>
  <si>
    <t>ΜΕΤΑΛΛΙΚΟ ΧΡΩΜΑ ΔΙΧΡΩΜΙΑ / ΛΕΥΚΗ ΟΡΟΦΗ</t>
  </si>
  <si>
    <t>ΠΑΣΤΕΛ ΧΡΩΜΑ ΕΙΔΙΚΗΣ ΕΠΙΣΤΡΩΣΗΣ ΔΙΧΡΩΜΙΑ / ΜΑΥΡΗ ΟΡΟΦΗ</t>
  </si>
  <si>
    <t>ΜΕΤΑΛΛΙΚΟ ΧΡΩΜΑ ΔΙΧΡΩΜΙΑ / ΜΑΥΡΗ ΟΡΟΦΗ</t>
  </si>
  <si>
    <t>ΠΑΚΕΤΟ COMFORT (456 + 623 + 6NV)</t>
  </si>
  <si>
    <t>ΟΘΟΝΗ ΠΟΛΛΑΠΛΩΝ ΕΝΔΕΙΞΕΩΝ ΣΤΟ ΤΑΜΠΛΟ</t>
  </si>
  <si>
    <t>ΒΑΜΜΕΝΟΙ ΠΡΟΦΥΛΑΚΤΗΡΕΣ ΣΤΟ ΧΡΩΜΑ ΤΟΥ ΑΜΑΞΩΜΑΤΟΣ</t>
  </si>
  <si>
    <t>ΚΑΘΡΕΠΤΕΣ ΣΤΟ ΧΡΩΜΑ ΤΟΥ ΑΜΑΞΩΜΑΤΟΣ</t>
  </si>
  <si>
    <t>ΚΑΘΙΣΜΑ ΣΥΝΟΔΗΓΟΥ ΜΕ ΕΞΟΠΛΙΣΜΟ (ΤΡΑΠΕΖΑΚΙ ΣΤΟ ΠΙΣΩ ΜΕΡΟΣ)</t>
  </si>
  <si>
    <t>ΗΧΟΣΥΣΤΗΜΑ "BEATS" ΜΕ SUBWOOFER KAI ΨΗΦΙΑΚΟ ΕΝΙΣΧΥΤΗ</t>
  </si>
  <si>
    <t>330.14A.0</t>
  </si>
  <si>
    <t>330.17A.0</t>
  </si>
  <si>
    <t>330.14R.0</t>
  </si>
  <si>
    <t>330.17R.0</t>
  </si>
  <si>
    <t>12J</t>
  </si>
  <si>
    <t>14J</t>
  </si>
  <si>
    <t>17J</t>
  </si>
  <si>
    <t>14A</t>
  </si>
  <si>
    <t>17A</t>
  </si>
  <si>
    <t>14R</t>
  </si>
  <si>
    <t>17R</t>
  </si>
  <si>
    <t>1.4 95hp POP</t>
  </si>
  <si>
    <t>1.4 95hp LOUNGE</t>
  </si>
  <si>
    <t>1.4 95hp POP STAR</t>
  </si>
  <si>
    <t>105 (77) / 5500</t>
  </si>
  <si>
    <t>85 (62) / 3500</t>
  </si>
  <si>
    <t>127 / 4500</t>
  </si>
  <si>
    <t>145 / 2000</t>
  </si>
  <si>
    <t>200 / 1500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</si>
  <si>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</si>
  <si>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</si>
  <si>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</si>
  <si>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</si>
  <si>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16A</t>
  </si>
  <si>
    <t>6,7/7,1</t>
  </si>
  <si>
    <t>4,3/6,3</t>
  </si>
  <si>
    <t>5,2/6,6</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</si>
  <si>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</si>
  <si>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ΣΥΝΔΕΕΤΑΙ ΥΠΟΧΡΕΩΤΙΚΑ ΜΕ ΤΑ 6Q2, 4VU, 318</t>
  </si>
  <si>
    <t>ΣΥΝΔΕΕΤΑΙ ΥΠΟΧΡΕΩΤΙΚΑ ΜΕ ΤΑ 6Q2, 4VU</t>
  </si>
  <si>
    <t>ΣΥΝΔΕΕΤΑΙ ΥΠΟΧΡΕΩΤΙΚΑ ΜΕ ΤΑ 6Q2, 318</t>
  </si>
  <si>
    <t>ΣΥΝΔΕΕΤΑΙ ΥΠΟΧΡΕΩΤΙΚΑ ΜΕ ΤΑ 4VU, 318</t>
  </si>
  <si>
    <t>ΣΥΝΔΕΕΤΑΙ ΥΠΟΧΡΕΩΤΙΚΑ ΜΕ 456, 6NV</t>
  </si>
  <si>
    <t>ΔΕ ΣΥΝΔΥΑΖΕΤΑΙ ΜΕ 803 (ΡΕΖΕΡΒΑ)</t>
  </si>
  <si>
    <t>ΣΥΝΔΥΑΖΕΤΑΙ ΥΠΟΧΡΕΩΤΙΚΑ ΜΕ 041, 347, 410</t>
  </si>
  <si>
    <t>ΣΥΝΔΥΑΖΕΤΑΙ ΥΠΟΧΡΕΩΤΙΚΑ ΜΕ 511</t>
  </si>
  <si>
    <t>ΣΥΝΔΥΑΖΕΤΑΙ ΥΠΟΧΡΕΩΤΙΚΑ ΜΕ 5ZJ</t>
  </si>
  <si>
    <t>ΣΥΝΔΕΕΤΑΙ ΥΠΟΧΡΕΩΤΙΚΑ ΜΕ 410</t>
  </si>
  <si>
    <t>ΣΥΝΔΕΕΤΑΙ ΥΠΟΧΡΕΩΤΙΚΑ ΜΕ 347</t>
  </si>
  <si>
    <t>ΣΥΝΔΕΕΤΑΙ ΥΠΟΧΡΕΩΤΙΚΑ ΜΕ 456, 623</t>
  </si>
  <si>
    <t>ΔΙΑΘΕΣΙΜΟ ΑΠΟ 8/10/2012. ΣΥΝΔΕΕΤΑΙ ΥΠΟΧΡΕΩΤΙΚΑ ΜΕ 392</t>
  </si>
  <si>
    <t>ΣΥΝΔΥΑΖΕΤΑΙ ΥΠΟΧΡΕΩΤΙΚΑ ΜΕ 174. ΔΕ ΣΥΝΔΥΑΖΕΤΑΙ ΜΕ 360</t>
  </si>
  <si>
    <t>ΔΕΝ ΣΥΝΔΥΑΖΕΤΑΙ ΜΕ 357, 087. ΣΥΝΔΥΑΖΕΤΑΙ ΥΠΟΧΡΕΩΤΙΚΑ ΜΕ 519</t>
  </si>
  <si>
    <t>Βενζίνη / Υγραέριο</t>
  </si>
  <si>
    <t>Βενζίνη / υγραέριο</t>
  </si>
  <si>
    <t>0.9 Twinair 85hp LOUNGE</t>
  </si>
  <si>
    <t>1.3 MTJ 85hp POP STAR</t>
  </si>
  <si>
    <t>1.3 MTJ 85hp LOUNGE</t>
  </si>
  <si>
    <t>1.2 69hp LOUNGE</t>
  </si>
  <si>
    <t>1.3 MTJ 95hp POP</t>
  </si>
  <si>
    <t>1.3 MTJ 95hp LOUNGE</t>
  </si>
  <si>
    <t>1.2 69hp POP</t>
  </si>
  <si>
    <t>1.2 69hp POP 3Π</t>
  </si>
  <si>
    <t xml:space="preserve">1.2 69hp POP 5Π </t>
  </si>
  <si>
    <t>1.3 MTJ 75hp POP 3Π</t>
  </si>
  <si>
    <t>1.3 MTJ 75hp POP 5Π</t>
  </si>
  <si>
    <t>1.3 MTJ 85hp EASY 3Π</t>
  </si>
  <si>
    <t>1.3 MTJ 85hp EASY 5Π</t>
  </si>
  <si>
    <t>1.6 MTJ 120hp EASY</t>
  </si>
  <si>
    <t xml:space="preserve">  1.2 8v 69hp</t>
  </si>
  <si>
    <t xml:space="preserve"> 1.2 8v 69hp</t>
  </si>
  <si>
    <t>ΒΕΝΖΙΝΗ / ΥΓΡΑΕΡΙΟ</t>
  </si>
  <si>
    <t>0.9 Twinair 85hp</t>
  </si>
  <si>
    <t xml:space="preserve"> 1.3 MTJ 75hp</t>
  </si>
  <si>
    <t>500 Σειρά 1</t>
  </si>
  <si>
    <t>500 C Σειρά 1</t>
  </si>
  <si>
    <t>1.4 95hp</t>
  </si>
  <si>
    <t xml:space="preserve">0.9 Twinair 105hp </t>
  </si>
  <si>
    <t xml:space="preserve">1.3 MTJ 85hp </t>
  </si>
  <si>
    <t>1.3 MTJ 85hp</t>
  </si>
  <si>
    <t>1.6 MJT 120hp</t>
  </si>
  <si>
    <t>1.4 120hp</t>
  </si>
  <si>
    <t>Προτεινόμενος Τιμοκατάλογος</t>
  </si>
  <si>
    <t>4CA</t>
  </si>
  <si>
    <t>ΠΑΚΕΤΟ LOUNGE 1 (400 + 435)</t>
  </si>
  <si>
    <t>4CB</t>
  </si>
  <si>
    <t>ΠΑΚΕΤΟ LOUNGE 2 (400 + 5FB)</t>
  </si>
  <si>
    <t>4CC</t>
  </si>
  <si>
    <t>ΠΑΚΕΤΟ LOUNGE 3 (400 + 68P)</t>
  </si>
  <si>
    <t>NEW PANDA</t>
  </si>
  <si>
    <t>1.3 MTJ 75hp TREKKING 4X2 5Π</t>
  </si>
  <si>
    <t>0.9 Twinair 85hp TREKKING 4X2 5Π</t>
  </si>
  <si>
    <t>1.3 MTJ 75hp LOUNGE 4X2 5Π</t>
  </si>
  <si>
    <t>0.9 Twinair 85hp LOUNGE 4X2 5Π</t>
  </si>
  <si>
    <t>1.2 69hp LOUNGE 4X2 5Π</t>
  </si>
  <si>
    <t>1.2 69hp POP 4X2 5Π</t>
  </si>
  <si>
    <t>POP 4X2</t>
  </si>
  <si>
    <t>LOUNGE 4X2</t>
  </si>
  <si>
    <t>TREKKING 4X2</t>
  </si>
  <si>
    <t>TREKKING</t>
  </si>
  <si>
    <t>0.9 Twinair 105hp POP STAR</t>
  </si>
  <si>
    <t>0.9 Twinair 105hp LOUNGE</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</si>
  <si>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</si>
  <si>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145 (14.8)/ 1900</t>
  </si>
  <si>
    <t>0.9 Twinair 85hp COLOR THERAPY</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</si>
  <si>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</si>
  <si>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KIT Color Therapy,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</si>
  <si>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</si>
  <si>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</si>
  <si>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</si>
  <si>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</si>
  <si>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ΠΡΟΤΕΙΝΟΜΕΝΟΣ ΤΙΜΟΚΑΤΑΛΟΓΟΣ PUNTO</t>
  </si>
  <si>
    <t>ΠΡΟΤΕΙΝΟΜΕΝΟΣ ΤΙΜΟΚΑΤΑΛΟΓΟΣ BRAVO</t>
  </si>
  <si>
    <t>ΠΡΟΤΕΙΝΟΜΕΝΟΣ ΤΙΜΟΚΑΤΑΛΟΓΟΣ DOBLO</t>
  </si>
  <si>
    <t>0.9 Twinair 85hp CLIMBING 4X4 5Π</t>
  </si>
  <si>
    <t>1.3 MTJ 75hp CLIMBING 4X4 5Π</t>
  </si>
  <si>
    <t>ΠΑΚΕΤΟ SAFETY (ESP + LSCM)</t>
  </si>
  <si>
    <t>0.9 Twinair 85hp SPORT</t>
  </si>
  <si>
    <t>1.3 MTJ 95hp SPORT</t>
  </si>
  <si>
    <t>SPORT KIT: ΣΠΟΡ ΚΑΘΙΣΜΑΤΑ ΜΕ ΕΙΔΙΚΗ ΕΠΕΝΔΥΣΗ ΚΑΙ ΚΟΚΚΙΝΕΣ ΡΑΦΕΣ, ΠΙΣΩ ΑΕΡΟΤΟΜΗ, ΜΑΡΣΠΙΕ, ΕΜΠΡΟΣ - ΠΙΣΩ ΣΠΟΡ ΠΡΟΦΥΛΑΚΤΗΡΕΣ</t>
  </si>
  <si>
    <t>ΣΚΟΥΡΕΣ ΓΚΡΙ ΕΞΩΤΕΡΙΚΕΣ ΧΕΙΡΟΛΑΒΕΣ ΘΥΡΩΝ</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</si>
  <si>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</si>
  <si>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γκρί εξωτερικές χειρολαβές θυρών, τάπα ρεζερβουάρ καυσίμου με κλειδαριά, φίλτρο σωματιδίων (DPF), πίνακας οργάνων με στροφόμετρο και Trip Computer</t>
  </si>
  <si>
    <t>SPORT</t>
  </si>
  <si>
    <t>ΣΤΗΝ ΕΚΔΟΣΗ COLOR THERAPY ΣΥΝΔΥΑΖΕΤΑΙ ΥΠΟΧΡΕΩΤΙΚΑ ΜΕ 626. ΣΤΙΣ ΕΚΔΟΣΕΙΣ LOUNGE &amp; SPORT ΌΤΑΝ ΥΠΑΡΧΕΙ ΤΟ 211 Ή ΤΟ 4GQ Ή TO 4YG, ΤΟ 295 ΔΕΝ ΠΕΡΙΛΑΜΒΑΝΕΤΑΙ</t>
  </si>
  <si>
    <t>ΣΤΗΝ ΕΚΔΟΣΗ POP ΣΥΝΔΥΑΖΕΤΑΙ ΥΠΟΧΡΕΩΤΙΚΑ ΜΕ 626. ΣΤΙΣ ΕΚΔΟΣΕΙΣ LOUNGE &amp; SPORT ΌΤΑΝ ΥΠΑΡΧΕΙ ΤΟ 211 Ή ΤΟ 4GQ Ή ΤΟ 4YG, ΤΟ 295 ΔΕΝ ΠΕΡΙΛΑΜΒΑΝΕΤΑΙ</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</si>
  <si>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</si>
  <si>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</si>
  <si>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</si>
  <si>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</si>
  <si>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</si>
  <si>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ΔΕΝ ΣΥΝΔΥΑΖΕΤΑΙ ΜΕ 505, 256</t>
  </si>
  <si>
    <t xml:space="preserve">1.3 MTJ 85hp MTA </t>
  </si>
  <si>
    <t>ΑΥΤΟΜΑΤΟ ΚΙΒΩΤΙΟ ΤΑΧΥΤΗΤΩΝ DUALOGIC</t>
  </si>
  <si>
    <t>330.14W.0</t>
  </si>
  <si>
    <t>330.17W.0</t>
  </si>
  <si>
    <t>330.14S.0</t>
  </si>
  <si>
    <t>330.17S.0</t>
  </si>
  <si>
    <t>1.3 MTJ 85hp POP STAR MTA</t>
  </si>
  <si>
    <t>1.3 MTJ 85hp LOUNGE MTA</t>
  </si>
  <si>
    <t>1.6 MTJ 105hp POP STAR</t>
  </si>
  <si>
    <t>1.6 MTJ 105hp LOUNGE</t>
  </si>
  <si>
    <t>14S</t>
  </si>
  <si>
    <t>17S</t>
  </si>
  <si>
    <t>14W</t>
  </si>
  <si>
    <t>17W</t>
  </si>
  <si>
    <t>105 (77) / 3700</t>
  </si>
  <si>
    <t>320 / 1750</t>
  </si>
  <si>
    <t>ΔΕΝ ΣΥΝΔΥΑΖΕΤΑΙ ΜΕ 803</t>
  </si>
  <si>
    <t>5A7</t>
  </si>
  <si>
    <t>ΔΕΡΜΑΤΙΝΟ ΤΙΜΟΝΙ ΜΕ ΧΕΙΡΙΣΤΗΡΙΑ ΤΑΧΥΤΗΤΩΝ ΣΤΟ ΤΙΜΟΝΙ (PADDLES)</t>
  </si>
  <si>
    <t>1.2 8v 69hp</t>
  </si>
  <si>
    <t>ΚΑΛΥΜΜΑΤΑ ΕΞΩΤΕΡΙΚΩΝ ΚΑΘΡΕΦΤΩΝ ΣΕ ΚΟΚΚΙΝΟ ΧΡΩΜΑ</t>
  </si>
  <si>
    <t>1.2 69hp LPG POP 4X2 5Π</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</si>
  <si>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</si>
  <si>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0.9 Twinair 85hp POP 4X2 5Π</t>
  </si>
  <si>
    <t>1.3 MTJ 75hp POP 4X2 5Π</t>
  </si>
  <si>
    <t xml:space="preserve">ΣΥΝΔΥΑΖΕΤΑΙ ΥΠΟΧΡΕΩΤΙΚΑ ΜΕ 4FU                                                </t>
  </si>
  <si>
    <t xml:space="preserve">ΣΥΝΔΥΑΖΕΤΑΙ ΥΠΟΧΡΕΩΤΙΚΑ ME 65W, Η ΠΑΡΑΓΓΕΛΙΑ ΓΙΑ TOM TOM ΓΙΝΕΤΑΙ ΜΕΣΩ ΑΝΤΑΛΛΑΚΤΙΚΩΝ (ΚΩΔΙΚΟΣ 71806239)                                                                             </t>
  </si>
  <si>
    <t>ΜΕΤΑΛΛΙΚΟ ΧΡΩΜΑ ΠΡΑΣΙΝΟ LIME (ΚΩΔ. ΧΡΩΜ. 341)</t>
  </si>
  <si>
    <t>61P</t>
  </si>
  <si>
    <t>ΠΑΣΤΕΛ ΜΕ ΕΙΔΙΚΗ ΧΡΕΩΣΗ ΜΠΛΕ ROCK´N ROLL (ΚΩΔ. ΧΡΩΜ. 475)</t>
  </si>
  <si>
    <t>1.4 77hp</t>
  </si>
  <si>
    <t>POP LPG</t>
  </si>
  <si>
    <t>1.4 77hp POP LPG 5Π</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</si>
  <si>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 ρεζέρβα</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</si>
  <si>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t>
  </si>
  <si>
    <t>ΕΞΩΤΕΡΙΚΟΙ ΚΑΘΡΕΦΤΕΣ ΗΛΕΚΤΡΙΚΑ ΡΥΘΜΙΖΟΜΕΝΟΙ ΒΑΜΜΕΝΟΙ ΣΤΟ ΧΡΩΜΑ ΤΟΥ ΑΜΑΞΩΜΑΤΟΣ</t>
  </si>
  <si>
    <t>ΕΞΩΤΕΡΙΚΟΙ ΚΑΘΡΕΦΤΕΣ ΗΛΕΚΤΡΙΚΑ ΡΥΘΜΙΖΟΜΕΝΟΙ ΚΑΙ ΘΕΡΜΑΙΝΟΜΕΝΟΙ ΜΕ ΑΙΣΘΗΤΗΡΑ ΕΞΩΤΕΡΙΚΗΣ ΘΕΡΜΟΚΡΑΣΙΑΣ</t>
  </si>
  <si>
    <t>3η ΘΕΣΗ ΠΙΣΩ ΚΑΘΙΣΜΑΤΟΣ ΚΑΙ ΖΩΝΗ ΑΣΦΑΛΕΙΑΣ ΤΡΙΩΝ ΣΗΜΕΙΩΝ (5ΘΕΣΙΑ ΕΓΚΡΙΣΗ ΤΥΠΟΥ)</t>
  </si>
  <si>
    <t>ΖΑΝΤΕΣ ΑΛΟΥΜΙΝΙΟΥ ΣΚΟΥΡΕΣ 16'' ΜΕ ΕΛΑΣΤΙΚΑ 195/55</t>
  </si>
  <si>
    <t>ΣΥΝΔΥΑΖΕΤΑΙ ΥΠΟΧΡΕΩΤΙΚΑ ΜΕ 439</t>
  </si>
  <si>
    <t>ΣΥΝΔΥΑΖΕΤΑΙ ΥΠΟΧΡΕΩΤΙΚΑ ΜΕ 4UE</t>
  </si>
  <si>
    <t>ΠΑΚΕΤΟ ELEGANCE LOUNGE: 140 + 416 + 508 + 511</t>
  </si>
  <si>
    <t>ΠΑΚΕΤΟ SPORT LOUNGE (070 + 439 + 923 + 926)</t>
  </si>
  <si>
    <t>ΠΑΚΕΤΟ SPORT POP: 097 + 108 + 320</t>
  </si>
  <si>
    <t>ΠΑΚΕΤΟ ELEGANCE POP: 041 + 195 + 416 + 508 + 511</t>
  </si>
  <si>
    <t>1.3 MTJ 85hp LOUNGE 5Π</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</si>
  <si>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15'',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</si>
  <si>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</si>
  <si>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6Y8</t>
  </si>
  <si>
    <t>ΖΑΝΤΕΣ ΑΛΟΥΜΙΝΙΟΥ SPORT 5 ΑΚΤΙΝΩΝ 15" ΜΕ ΕΛΑΣΤΙΚΑ 185/55 (ΣΚΟΥΡΕΣ)</t>
  </si>
  <si>
    <t>6Υ8</t>
  </si>
  <si>
    <t>4CD</t>
  </si>
  <si>
    <t xml:space="preserve"> ΧΡΩΜΑ ΠΟΡΤΟΚΑΛΙ (ΚΩΔ. ΧΡΩΜ. 562)</t>
  </si>
  <si>
    <t>ΠΑΚΕΤΟ ELEGANCE POP: 195 + 416 + 508 + 511</t>
  </si>
  <si>
    <t>ΣΥΝΔΥΑΖΕΤΑΙ ΥΠΟΧΡΕΩΤΙΚΑ ΜΕ 174, 104</t>
  </si>
  <si>
    <t>ΣΥΝΔΥΑΖΕΤΑΙ ΥΠΟΧΡΕΩΤΙΚΑ ΜΕ 087, 174, 104</t>
  </si>
  <si>
    <t>ΣΥΝΔΥΑΖΕΤΑΙ ΥΠΟΧΡΕΩΤΙΚΑ ΜΕ 174, 104, 44Β</t>
  </si>
  <si>
    <t>ΣΥΝΔΥΑΖΕΤΑΙ ΥΠΟΧΡΕΩΤΙΚΑ ΜΕ 087, 44Β, 104</t>
  </si>
  <si>
    <t>ΣΥΝΔΥΑΖΕΤΑΙ ΥΠΟΧΡΕΩΤΙΚΑ ΜΕ 087, 104</t>
  </si>
  <si>
    <t>ΠΙΣΩ ΑΝΑΔΙΠΛΟΥΜΕΝΟ ΚΑΘΙΣΜΑ 40/60</t>
  </si>
  <si>
    <t>330.16A.0</t>
  </si>
  <si>
    <t>ΠΡΟΦΥΛΑΚΤΗΡΕΣ ΕΜΠΡΟΣ - ΠΙΣΩ ΜΕ ΕΜΦΑΝΙΣΗ OFF ROAD</t>
  </si>
  <si>
    <t>ΠΛΕΥΡΙΚΑ ΜΑΡΣΠΙΕ ΣΕ ΓΚΡΙ ΜΑΤ ΠΛΑΣΤΙΚΟ</t>
  </si>
  <si>
    <t>ΠΛΑΙΣΙΑ ΦΩΤΩΝ ΣΕ ΜΑΤ ΕΠΙΧΡΩΜΙΩΣΗ</t>
  </si>
  <si>
    <t>ΖΑΝΤΕΣ ΑΛΟΥΜΙΝΙΟΥ 17'' ΣΚΟΥΡΕΣ TREKKING</t>
  </si>
  <si>
    <t>6F4</t>
  </si>
  <si>
    <t>Ο ΚΩΔΙΚΟΣ ΠΑΣΤΕΛ ΧΡΩΜΑΤΟΣ 223 ΔΕ ΧΡΕΩΝΕΤΑΙ</t>
  </si>
  <si>
    <t>6Q8</t>
  </si>
  <si>
    <t>ΣΥΣΤΗΜΑ ΠΛΟΗΓΗΣΗΣ ΕΝΣΩΜΑΤΟΜΕΝΟ ΣΤΟ ΣΥΣΤΗΜΑ INFOTAINMENT</t>
  </si>
  <si>
    <t>330.16R.0</t>
  </si>
  <si>
    <t>330.16S.0</t>
  </si>
  <si>
    <t>ΚΑΛΥΜΜΑΤΑ ΕΞΩΤΕΡΙΚΩΝ ΚΑΘΡΕΦΤΩΝ ΣΕ ΜΑΤ ΕΠΙΧΡΩΜΙΩΣΗ</t>
  </si>
  <si>
    <t>330.16W.0</t>
  </si>
  <si>
    <t>0.9 Twinair 105hp TREKKING</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</si>
  <si>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</si>
  <si>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</si>
  <si>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16R</t>
  </si>
  <si>
    <t>1.3 MTJ 85hp TREKKING</t>
  </si>
  <si>
    <t>1.3 MTJ 85hp TREKKING MTA</t>
  </si>
  <si>
    <t>16S</t>
  </si>
  <si>
    <t>16W</t>
  </si>
  <si>
    <t>1.6 MTJ 105hp TREKKING</t>
  </si>
  <si>
    <t>ΛΕΥΚΟ GLORY ΠΑΣΤΕΛ (ΚΩΔ. ΧΡΩΜ. 296)</t>
  </si>
  <si>
    <t>6JD</t>
  </si>
  <si>
    <t>ΖΑΝΤΕΣ ΑΛΟΥΜΙΝΙΟΥ SPORT ME ΕΛΑΣΤΙΚΑ 195/45</t>
  </si>
  <si>
    <t>199.23U.7</t>
  </si>
  <si>
    <t>199.25U.7</t>
  </si>
  <si>
    <t>199.55U.7</t>
  </si>
  <si>
    <t>300.5PD.0</t>
  </si>
  <si>
    <t>300.6AD.0</t>
  </si>
  <si>
    <t>300.5PE.0</t>
  </si>
  <si>
    <t>300.6AE.0</t>
  </si>
  <si>
    <t>5PD</t>
  </si>
  <si>
    <t>6AD</t>
  </si>
  <si>
    <t>5PE</t>
  </si>
  <si>
    <t>6AE</t>
  </si>
  <si>
    <t>500L Living</t>
  </si>
  <si>
    <t>51H</t>
  </si>
  <si>
    <t>ΛΟΓΟΤΥΠΟ 500L LIVING</t>
  </si>
  <si>
    <t>61R</t>
  </si>
  <si>
    <t>ΠΛΕΥΡΙΚΑ ΠΡΟΣΤΑΤΕΥΤΙΚΑ ΣΤΙΣ ΠΟΡΤΕΣ 500L LIVING</t>
  </si>
  <si>
    <t>ΠΑΚΕΤΟ COMFORT (456 + 623 + 6NV): ΚΑΘΙΣΜΑ ΟΔΗΓΟΥ ΜΕ ΥΠΟΒΡΑΧΙΟΝΙΟ, ΚΑΘΙΣΜΑ ΟΔΗΓΟΥ &amp; ΣΥΝΟΔΗΓΟΥ ΜΕ ΟΣΦΥΪΚΗ ΡΥΘΜΙΣΗ</t>
  </si>
  <si>
    <t>78W</t>
  </si>
  <si>
    <t>ΠΑΚΕΤΟ LOFT (211+316+508+6Q8): ΔΕΡΜΑΤΙΝΟ ΣΑΛΟΝΙ, ΠΙΣΩ ΚΑΜΕΡΑ ΟΠΙΣΘΟΠΟΡΕΙΑΣ, ΣΥΣΤΗΜΑ ΠΛΟΗΓΗΣΗΣ ΕΝΣΩΜΑΤΟΜΕΝΟ ΣΤΟ INFOTAINMENT</t>
  </si>
  <si>
    <t>3Η ΣΕΙΡΑ ΚΑΘΙΣΜΑΤΑ (2 ΘΕΣΕΙΣ ΕΠΙΠΛΕΟΝ), 7ΘΕΣΙΑ ΕΓΚΡΙΣΗ ΤΥΠΟΥ</t>
  </si>
  <si>
    <t>27S</t>
  </si>
  <si>
    <t>27W</t>
  </si>
  <si>
    <t>500L LIVING</t>
  </si>
  <si>
    <t>351.27S.0</t>
  </si>
  <si>
    <t>351.27W.0</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</si>
  <si>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</si>
  <si>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</si>
  <si>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319.17Q.0</t>
  </si>
  <si>
    <t>199.23Z.7</t>
  </si>
  <si>
    <t>199.25Z.7</t>
  </si>
  <si>
    <t>23U</t>
  </si>
  <si>
    <t>25U</t>
  </si>
  <si>
    <t>55U</t>
  </si>
  <si>
    <t>23Z</t>
  </si>
  <si>
    <t>25Z</t>
  </si>
  <si>
    <t>17Q</t>
  </si>
  <si>
    <t>OA4</t>
  </si>
  <si>
    <t>S30</t>
  </si>
  <si>
    <t>FREEMONT</t>
  </si>
  <si>
    <t>2.0 MTJ 170hp URBAN 4X2</t>
  </si>
  <si>
    <t>2.0 MTJ 170hp LOUNGE MTA 4X4</t>
  </si>
  <si>
    <t>170 (125) / 4000</t>
  </si>
  <si>
    <t>350 (35.7) / 1750 - 2500</t>
  </si>
  <si>
    <t>ABS / ESP / ASR / Hill Holder / Roll Over Mitigation / Trailer Sway Control, προβολείς ομίχλης, εμπρός - πίσω ρυθμιζόμενα καθίσματα 1ης σειράς, ηλεκτρονικός συναγερμός, Cargo Box (Διευθέτηση χώρου αποσκευών),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ηλεκτροχρωμικός εσωτερικός καθρέφτης με λειτουργία ημέρας - νύχτας, σύστημα εκκίνησης χωρίς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μαύρες μπάρες οροφής, RadioCD/MP3 Player/DVD με οθόνη αφής 8.4'' 6 ηχεία, χειριστήρια ηχοσυστήματος &amp; Bluetooth στο τιμόνι, σύστημα ανοιχτής συνομιλίας Bluetooth με θύρα USB &amp; ΑUX, ζάντες αλουμινίου 17'' με ελαστικά 225/65, τάπα ρεζερβουάρ με κλειδί, εφεδρικός τροχός μικρών διαστάσεων</t>
  </si>
  <si>
    <t>ABS / ESP / ASR / Hill Holder / Roll Over Mitigation / Trailer Sway Control, ηλεκτρομαγνητικός σύνδεσμος για κίνηση 4Χ4, αυτόματο κιβώτιο ταχυτήτων 6 σχέσεων, προβολείς ομίχλης, εμπρός - πίσω ρυθμιζόμενα καθίσματα 1ης σειράς, δερμάτινο σαλόνι με εμπρός θερμαινόμενα καθίσματα, ηλεκτρονικός συναγερμός, Cargo Box (Διευθέτηση χώρου αποσκευών), πίσω κάμερα οπισθοπορείας (για στάθμευση),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ηλεκτρονικός συναγερμός, ηλεκτροχρωμικός εσωτερικός καθρέφτης με λειτουργία ημέρας - νύχτας, σύστημα εκκίνησης ζωρίς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επιχρωμιωμένες εξωτερικές χειρολαβές θυρών, λευκές μπάρες οροφής, RadioCD/MP3 Player/DVD με οθόνη αφής 8.4'' 6 ηχεία και ενσωματωμένο σύστημα πλοήγησης Garmin, χειριστήρια ηχοσυστήματος &amp; Bluetooth στο τιμόνι, σύστημα ανοιχτής συνομιλίας Bluetooth με θύρα USB &amp; AUX, ζάντες αλουμινίου 19'' με ελαστικά 225/55, τάπα ρεζερβουάρ με κλειδί, εφεδρικός τροχός μικρών διαστάσεων</t>
  </si>
  <si>
    <t>ΠΡΟΤΕΙΝΟΜΕΝΟΣ ΤΙΜΟΚΑΤΑΛΟΓΟΣ FREEMONT ΙΟΥΛΙΟΣ 2013</t>
  </si>
  <si>
    <t>2.0 MTJ 170hp</t>
  </si>
  <si>
    <t>URBAN 4X2</t>
  </si>
  <si>
    <t>LOUNGE MTA 4X4</t>
  </si>
  <si>
    <t>7ΘΕΣΙΟ</t>
  </si>
  <si>
    <t>ΗΛΕΚΤΡΟΜΑΓΝΗΤΙΚΟΣ ΣΥΝΔΕΣΜΟΣ ΓΙΑ ΚΙΝΗΣΗ 4Χ4</t>
  </si>
  <si>
    <t>ΑΥΤΟΜΑΤΟ ΚΙΒΩΤΙΟ ΤΑΧΥΤΗΤΩΝ 6 ΣΧΕΣΕΩΝ + ΟΠΙΣΘΕΝ</t>
  </si>
  <si>
    <t>ΠΙΣΩ ΣΑΕΡΟΤΟΜΗ</t>
  </si>
  <si>
    <t>ΔΕΡΜΑΤΙΝΟ ΣΑΛΟΝΙ ΜΕ ΕΜΠΡΟΣ ΘΕΡΜΑΙΝΟΜΕΝΑ ΚΑΘΙΣΜΑΤΑ</t>
  </si>
  <si>
    <t>213</t>
  </si>
  <si>
    <t>ΗΛΕΚΤΡΟΝΙΚΟΣ ΣΥΝΑΓΕΡΜΟΣ</t>
  </si>
  <si>
    <t>CARGO BOX (ΔΙΕΥΘΕΤΗΣΗ ΧΩΡΟΥ ΑΠΟΣΚΕΥΩΝ)</t>
  </si>
  <si>
    <t>316</t>
  </si>
  <si>
    <t>ΠΙΣΩ ΚΑΜΕΡΑ ΟΠΙΣΘΟΠΟΡΕΙΑΣ (ΓΙΑ ΣΤΑΘΜΕΥΣΗ)</t>
  </si>
  <si>
    <t>ΣΥΣΤΗΜΑ ABS / ESP / ASR / HILL HOLDER / ROLL OVER MITIGATION / TRAILER SWAY CONTROL</t>
  </si>
  <si>
    <t>5Β2</t>
  </si>
  <si>
    <t>55Β</t>
  </si>
  <si>
    <t>ΣΥΣΤΗΜΑ ΑΠΟΦΥΓΗΣ ΤΡΑΥΜΑΤΙΣΜΟΥ ΠΕΖΩΝ ACTIVE HOOD</t>
  </si>
  <si>
    <t>575</t>
  </si>
  <si>
    <t>579</t>
  </si>
  <si>
    <t>ΣΥΣΤΗΜΑ KEYLESS ENTRY</t>
  </si>
  <si>
    <t>ΧΡΩΜΑ ΠΑΣΤΕΛ</t>
  </si>
  <si>
    <t>ΧΡΩΜΑ ΠΕΡΛΕ</t>
  </si>
  <si>
    <t>947</t>
  </si>
  <si>
    <t>ΕΠΙΧΡΩΜΙΩΜΕΝΗ ΑΠΟΛΥΞΗ ΕΞΑΤΜΙΣΗΣ</t>
  </si>
  <si>
    <t>AGV</t>
  </si>
  <si>
    <t>ΔΙΑΜΟΡΦΩΣΗ 7 ΘΕΣΕΩΝ ΜΕ ΑΝΑΔΙΠΛΟΥΜΕΝΑ ΚΑΘΙΣΜΑΤΑ ΚΑΙ 'ΕΞΥΠΝΟΥΣ' ΧΩΡΟΥΣ ΑΠΟΘΗΚΕΥΣΗΣ ΜΙΚΡΟΑΝΤΙΚΕΙΜΕΝΩΝ</t>
  </si>
  <si>
    <t>AV1</t>
  </si>
  <si>
    <t>PACK VIDEO</t>
  </si>
  <si>
    <t>CAU</t>
  </si>
  <si>
    <t>3Η ΣΕΙΡΑ ΚΑΘΙΣΜΑΤΩΝ ΑΝΑΔΙΠΛΟΥΜΕΝΗ 50:50</t>
  </si>
  <si>
    <t>CAV</t>
  </si>
  <si>
    <t>2Η ΣΕΙΡΑ ΚΑΘΙΣΜΑΤΩΝ ΑΝΑΔΙΠΛΟΥΜΕΝΗ 40:60 ΜΕ ΕΜΠΡΟΣ/ΠΙΣΩ ΡΥΘΜΙΣΗ</t>
  </si>
  <si>
    <t>CB9</t>
  </si>
  <si>
    <t>ΑΠΟΘΗΚΕΥΤΙΚΟΣ ΧΩΡΟΣ ΣΤΟ ΠΑΤΩΜΑ ΕΜΠΡΟΣ ΤΗΣ 2ΗΣ ΣΕΙΡΑΣ ΚΑΘΙΣΜΑΤΩΝ</t>
  </si>
  <si>
    <t>CBD</t>
  </si>
  <si>
    <t>ΕΝΕΡΓΑ ΠΡΟΣΚΕΦΑΛΑ ΣΕ ΟΛΑ ΤΑ ΚΑΘΙΣΜΑΤΑ</t>
  </si>
  <si>
    <t>CDW</t>
  </si>
  <si>
    <t>ΚΑΘΙΣΜΑ ΣΥΝΟΔΗΓΟΥ ΜΕ ΠΛΗΡΗ ΑΝΑΔΙΠΛΩΣΗ ΚΑΙ ΑΠΟΘΗΚΕΥΤΙΚΟ ΧΩΡΟ ΣΤΗ ΒΑΣΗ</t>
  </si>
  <si>
    <t>CFL</t>
  </si>
  <si>
    <t>CHILD BOOSTER 2ΗΣ ΣΕΙΡΑΣ ΚΑΘΙΣΜΑΤΩΝ</t>
  </si>
  <si>
    <t>CGW</t>
  </si>
  <si>
    <t>ΑΕΡΟΣΑΚΟΣ ΟΔΗΓΟΥ &amp; ΣΥΝΟΔΗΓΟΥ</t>
  </si>
  <si>
    <t>CJ5</t>
  </si>
  <si>
    <t>CSR</t>
  </si>
  <si>
    <t>ΧΕΙΡΟΛΑΒΕΣ ΟΡΟΦΗΣ</t>
  </si>
  <si>
    <t>CVG</t>
  </si>
  <si>
    <t>ΚΑΘΙΣΜΑ ΟΔΗΓΟΥ ΜΕ ΑΠΟΘΗΚΕΥΤΙΚΟ ΧΩΡΟ ΣΤΗ ΒΑΣΗ</t>
  </si>
  <si>
    <t>CVW</t>
  </si>
  <si>
    <t>CX8</t>
  </si>
  <si>
    <t>TPMS (TIRE PRESSURE MONITORING SYSTEM)</t>
  </si>
  <si>
    <t>CXE</t>
  </si>
  <si>
    <t>ΗΛΕΚΤΡΙΚΟ ΤΙΜΟΝΙ</t>
  </si>
  <si>
    <t>GAE</t>
  </si>
  <si>
    <t>GAK</t>
  </si>
  <si>
    <t>ΠΑΡΠΡΙΖ ΑΠΟΦΥΓΗΣ ΘΟΡΥΒΟΥ</t>
  </si>
  <si>
    <t>GN5</t>
  </si>
  <si>
    <t>ΗΛΕΚΤΡΟΧΡΩΜΙΚΟΣ ΕΣΩΤΕΡΙΚΟΣ ΚΑΘΡΕΦΤΗΣ ΜΕ ΑΥΤΟΜΑΤΗ ΛΕΙΤΟΥΡΓΙΑ ΗΜΕΡΑΣ / ΝΥΧΤΑΣ</t>
  </si>
  <si>
    <t>GUL</t>
  </si>
  <si>
    <t>ΗΛΕΚΤΡΙΚΑ ΑΝΑΔΙΠΛΟΥΜΕΝΟΙ, ΡΥΘΜΙΖΟΜΕΝΟΙ ΚΑΙ ΘΕΡΜΑΙΝΟΜΕΝΟΙ ΕΞΩΤΕΡΙΚΟΙ ΚΑΘΡΕΦΤΕΣ ΒΑΜΜΕΝΟΙ ΣΤΟ ΧΡΩΜΑ ΤΟΥ ΑΜΑΞΩΜΑΤΟΣ</t>
  </si>
  <si>
    <t>GX4</t>
  </si>
  <si>
    <t>ΣΥΣΤΗΜΑ ΕΚΚΙΝΗΣΗΣ ΧΩΡΙΣ ΚΛΕΙΔΙ (KEYLESS GO)</t>
  </si>
  <si>
    <t>GXD</t>
  </si>
  <si>
    <t>HAH</t>
  </si>
  <si>
    <t>ΑΥΤΟΜΑΤΟΣ ΚΛΙΜΑΤΙΣΜΟΣ (3 ΖΩΝΩΝ)</t>
  </si>
  <si>
    <t>JKW</t>
  </si>
  <si>
    <t>12V ΠΗΓΗ ΣΤΗΝ ΚΕΝΤΡΙΚΗ ΚΟΝΣΟΛΑ</t>
  </si>
  <si>
    <t>JLB</t>
  </si>
  <si>
    <t>ΗΛΕΚΤΡΟΝΙΚΟ ΣΥΣΤΗΜΑ ΠΛΟΗΓΗΣΗΣ GARMIN</t>
  </si>
  <si>
    <t>JP3</t>
  </si>
  <si>
    <t>ΕΜΠΡΟΣ - ΠΙΣΩ ΗΛΕΚΤΡΙΚΑ ΠΑΡΑΘΥΡΑ</t>
  </si>
  <si>
    <t>JPS</t>
  </si>
  <si>
    <t>ΗΛΕΚΤΡΙΚΑ ΡΥΘΜΙΖΟΜΕΝΟ ΚΑΘΙΣΜΑ ΟΔΗΓΟΥ</t>
  </si>
  <si>
    <t>JPU</t>
  </si>
  <si>
    <t>ΗΛΕΚΤΡΙΚΗ ΟΣΦΥΪΚΗ ΡΥΘΜΙΣΗ ΚΑΘΙΣΜΑΤΟΣ ΟΔΗΓΟΥ</t>
  </si>
  <si>
    <t>LEJ</t>
  </si>
  <si>
    <t>TRIP COMPUTER ΜΕ ΑΙΣΘΗΤΗΡΑ ΘΕΡΜΟΚΡΑΣΙΑΣ ΚΑΙ ΠΥΞΙΔΑ</t>
  </si>
  <si>
    <t>LMG</t>
  </si>
  <si>
    <t>ΑΥΤΟΜΑΤΗ ΕΝΕΡΓΟΠΟΙΗΣΗ ΠΡΟΒΟΛΕΩΝ</t>
  </si>
  <si>
    <t>MNC</t>
  </si>
  <si>
    <t>MW1</t>
  </si>
  <si>
    <t>ΜΑΥΡΕΣ ΜΠΑΡΕΣ ΟΡΟΦΗΣ</t>
  </si>
  <si>
    <t>MWE</t>
  </si>
  <si>
    <t>ΛΕΥΚΕΣ ΜΠΑΡΕΣ ΟΡΟΦΗΣ</t>
  </si>
  <si>
    <t>RB4</t>
  </si>
  <si>
    <t>RADIO CD/MP3 PLAYER/DVD ΜΕ ΟΘΟΝΗ ΑΦΗΣ 8.4'', 6 HXEIA ΜΕ SUBWOOFER, ΕΝΣΩΜΑΤΩΜΕΝΟ ΣΥΣΤΗΜΑ ΠΛΟΗΓΗΣΗΣ</t>
  </si>
  <si>
    <t>RDZ</t>
  </si>
  <si>
    <t>ΧΕΙΡΙΣΤΗΡΙΑ ΗΧΟΣΥΣΤΗΜΑΤΟΣ ΚΑΙ BLUETOOTH ΣΤΟ ΤΙΜΟΝΙ</t>
  </si>
  <si>
    <t>RE3</t>
  </si>
  <si>
    <t>RADIO CD/MP3 PLAYER/DVD ΜΕ ΟΘΟΝΗ ΑΦΗΣ 8.4'', 6 HXEIA</t>
  </si>
  <si>
    <t>RSU</t>
  </si>
  <si>
    <t>ΣΥΣΤΗΜΑ ΑΝΟΙΧΤΗΣ ΣΥΝΟΜΙΛΙΑ BLUETOOTH ΜΕ ΘΥΡΑ USB, AUX</t>
  </si>
  <si>
    <t>SCL</t>
  </si>
  <si>
    <t>TBG</t>
  </si>
  <si>
    <t>WGF</t>
  </si>
  <si>
    <t>ΖΑΝΤΕΣ ΑΛΟΥΜΙΝΙΟΥ 17'' ΜΕ ΕΛΑΣΤΙΚΑ 225/65</t>
  </si>
  <si>
    <t>WPΧ</t>
  </si>
  <si>
    <t>ΖΑΝΤΕΣ ΑΛΟΥΜΙΝΙΟΥ 19'' ΜΕ ΕΛΑΣΤΙΚΑ 225/55</t>
  </si>
  <si>
    <t>WPY</t>
  </si>
  <si>
    <t>ΖΑΝΤΕΣ ΑΛΟΥΜΙΝΙΟΥ 19'' ΜΕ ΕΛΑΣΤΙΚΑ 225/57</t>
  </si>
  <si>
    <t>XJH</t>
  </si>
  <si>
    <t>345.OA4.3</t>
  </si>
  <si>
    <t>345.S30.3</t>
  </si>
  <si>
    <t>199.23Y.7</t>
  </si>
  <si>
    <t>199.25Y.7</t>
  </si>
  <si>
    <t>23Y</t>
  </si>
  <si>
    <t>25Y</t>
  </si>
  <si>
    <t>199.B5S.7</t>
  </si>
  <si>
    <t>B5S</t>
  </si>
  <si>
    <t>319.118.0</t>
  </si>
  <si>
    <t>319.138.0</t>
  </si>
  <si>
    <t>319.117.0</t>
  </si>
  <si>
    <t>319.110.0</t>
  </si>
  <si>
    <t>319.130.0</t>
  </si>
  <si>
    <t>319.160.0</t>
  </si>
  <si>
    <t>319.17P.0</t>
  </si>
  <si>
    <t>319.119.0</t>
  </si>
  <si>
    <t>319.139.0</t>
  </si>
  <si>
    <t>319.169.0</t>
  </si>
  <si>
    <t>118</t>
  </si>
  <si>
    <t>138</t>
  </si>
  <si>
    <t>117</t>
  </si>
  <si>
    <t>110</t>
  </si>
  <si>
    <t>160</t>
  </si>
  <si>
    <t>119</t>
  </si>
  <si>
    <t>139</t>
  </si>
  <si>
    <t>169</t>
  </si>
  <si>
    <t>17P</t>
  </si>
  <si>
    <t>6G2</t>
  </si>
  <si>
    <t>198.6G2.3</t>
  </si>
  <si>
    <t>BRAVO - Σειρά 3</t>
  </si>
  <si>
    <t>ΣΠΟΡ ΔΕΡΜΑΤΙΝΟ ΤΙΜΟΝΙ &amp; ΛΕΒΙΕ ΤΑΧΥΤΗΤΩΝ</t>
  </si>
  <si>
    <t>ΗΛΕΚΤΡΟΝΙΚΟΣ ΟΓΚΟΜΕΤΡΙΚΟΣ ΣΥΝΑΓΕΡΜΟΣ</t>
  </si>
  <si>
    <t>PACK SPORT: ΠΙΣΩ ΥΠΟΒΡΑΧΙΟΝΙΟ, ΠΙΣΩ ΣΠΟΡ ΑΝΑΡΤΗΣΗ, ΖΑΝΤΕΣ ΑΛΟΥΜΙΝΙΟΥ 17'' (435), ΣΠΟΡ ΠΕΝΤΑΛ ΑΛΟΥΜΙΝΙΟΥ, ΠΛΕΥΡΙΚΑ ΜΑΡΣΠΙΕ, ΣΠΟΡ ΕΣΩΤΕΡΙΚΟ, ΠΙΣΩ ΑΕΡΟΤΟΜΗ</t>
  </si>
  <si>
    <t>150.073.1</t>
  </si>
  <si>
    <t>150.093.1</t>
  </si>
  <si>
    <t>150.0T1.1</t>
  </si>
  <si>
    <t>150.091.1</t>
  </si>
  <si>
    <t>150.0S1.1</t>
  </si>
  <si>
    <t>150.076.1</t>
  </si>
  <si>
    <t>150.096.1</t>
  </si>
  <si>
    <t>150.0S6.1</t>
  </si>
  <si>
    <t>150.573.1</t>
  </si>
  <si>
    <t>150.593.1</t>
  </si>
  <si>
    <t>150.591.1</t>
  </si>
  <si>
    <t>150.596.1</t>
  </si>
  <si>
    <t>073</t>
  </si>
  <si>
    <t>093</t>
  </si>
  <si>
    <t>0T1</t>
  </si>
  <si>
    <t>091</t>
  </si>
  <si>
    <t>0S1</t>
  </si>
  <si>
    <t>076</t>
  </si>
  <si>
    <t>096</t>
  </si>
  <si>
    <t>0S6</t>
  </si>
  <si>
    <t>573</t>
  </si>
  <si>
    <t>593</t>
  </si>
  <si>
    <t>591</t>
  </si>
  <si>
    <t>596</t>
  </si>
  <si>
    <t>152.71A.0</t>
  </si>
  <si>
    <t>152.76A.0</t>
  </si>
  <si>
    <t>152.77A.0</t>
  </si>
  <si>
    <t>152.71E.0</t>
  </si>
  <si>
    <t>152.76B.0</t>
  </si>
  <si>
    <t>152.76E.0</t>
  </si>
  <si>
    <t>152.77E.0</t>
  </si>
  <si>
    <t>152.77B.0</t>
  </si>
  <si>
    <t>71A</t>
  </si>
  <si>
    <t>76A</t>
  </si>
  <si>
    <t>77A</t>
  </si>
  <si>
    <t>76B</t>
  </si>
  <si>
    <t>77B</t>
  </si>
  <si>
    <t>71E</t>
  </si>
  <si>
    <t>76E</t>
  </si>
  <si>
    <t>77E</t>
  </si>
  <si>
    <t>79V</t>
  </si>
  <si>
    <t>ΣΥΝΔΥΑΖΕΤΑΙ ΥΠΟΧΡΕΩΤΙΚΑ ΜΕ 4AU, 5A6, 5ZW. Η ΧΡΕΩΣΗ ΤΩΝ ΚΩΔΙΚΩΝ ΑΥΤΩΝ ΠΕΡΙΛΑΜΒΑΝΕΤΑΙ ΣΤΗΝ ΠΡΟΤΕΙΝΟΜΕΝΗ ΤΙΜΗ ΤΟΥ ΠΑΚΕΤΟΥ</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</si>
  <si>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ΔΕΡΜΑΤΙΝΟ ΣΑΛΟΝΙ ΜΕ ΠΟΡΤΟΚΑΛΙ ΡΑΦΕΣ, ΛΟΓΟΤΥΠΟ 500 ΣΕ ΠΟΡΤΟΚΑΛΙ ΧΡΩΜΑ ΣΤΟ ΤΑΜΠΛΟ</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</si>
  <si>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ΜΑΥΡΟ ΔΕΡΜΑΤΙΝΟ ΣΑΛΟΝΙ ΜΕ ΠΟΡΤΟΚΑΛΙ ΡΑΦΕΣ, ΛΟΓΟΤΥΠΟ 500 ΣΕ ΠΟΡΤΟΚΑΛΙ ΧΡΩΜΑ ΣΤΟ ΤΑΜΠΛΟ</t>
  </si>
  <si>
    <r>
      <t>ΣΥΝΔΥΑΖΕΤΑΙ ΥΠΟΧΡΕΩΤΙΚΑ ΜΕ 070, 273, 195, 626 (ΣΥΝΟΛΙΚΗ ΧΡΕΩΣΗ ΠΑΚΕΤΟΥ 1000</t>
    </r>
    <r>
      <rPr>
        <b/>
        <sz val="30"/>
        <rFont val="Calibri"/>
        <family val="2"/>
        <charset val="161"/>
      </rPr>
      <t>€</t>
    </r>
    <r>
      <rPr>
        <b/>
        <sz val="30"/>
        <rFont val="Tahoma"/>
        <family val="2"/>
      </rPr>
      <t>)</t>
    </r>
  </si>
  <si>
    <t>ΠΑΚΕΤΟ ANTARTICA: ΖΑΝΤΕΣ ΑΛΟΥΜΙΝΙΟΥ 15'' ΜΕ ΔΙΑΜΑΝΤΕ ΦΙΝΙΡΙΣΜΑ, ΚΑΛΥΜΜΑΤΑ ΕΞΩΤΕΡΙΚΩΝ ΚΑΘΡΕΦΤΩΝ ΣΕ ΚΙΤΡΙΝΟ ΧΡΩΜΑ, ΚΙΤΡΙΝΑ ΚΑΠΑΚΙΑ ΖΑΝΤΩΝ ΑΛΟΥΜΙΝΙΟΥ, ΕΞΩΤΕΡΙΚΟ ΛΟΓΟΤΥΠΟ ΣΤΗΝ ΚΟΛΩΝΑ, ΔΙΧΡΩΜΙΑ ΛΕΥΚΟ ΜΕ ΜΑΥΡΗ ΟΡΟΦΗ, ΠΙΣΩ ΣΚΟΥΡΑ ΚΡΥΣΤΑΛΛΑ, 5ΘΕΣΙΑ ΕΓΚΡΙΣΗ ΤΥΠΟΥ, ΠΙΣΩ ΑΝΑΔΙΠΛΟΥΜΕΝΑ ΚΑΘΙΣΜΑΤΑ 40/60, ΚΑΘΙΣΜΑ ΟΔΗΓΟΥ ΡΥΘΜΙΖΟΜΕΝΟ ΚΑΘ'ΥΨΟΣ</t>
  </si>
  <si>
    <t xml:space="preserve">ΣΥΝΔΥΑΖΕΤΑΙ ΥΠΟΧΡΕΩΤΙΚΑ ΜΕ 5DE. ΣΤΗΝ ΕΚΔΟΣΗ POP ΣΥΝΔΥΑΖΕΤΑΙ ΥΠΟΧΡΕΩΤΙΚΑ ΜΕ 041                                                                                         </t>
  </si>
  <si>
    <t>63K + 6Y0</t>
  </si>
  <si>
    <t>ΕΦΕΔΡΙΚΟΣ ΤΡΟΧΟΣ ΚΑΝΟΝΙΚΩΝ ΔΙΑΣΤΑΣΕΩΝ ΜΕ ΕΛΑΣΤΙΚΟ 195/65 R15</t>
  </si>
  <si>
    <t>ΕΦΕΔΡΙΚΟΣ ΤΡΟΧΟΣ ΚΑΝΟΝΙΚΩΝ ΔΙΑΣΤΑΣΕΩΝ ΜΕ ΕΛΑΣΤΙΚΟ 205/55 R16</t>
  </si>
  <si>
    <t>ΣΥΝΔΥΑΖΕΤΑΙ ΥΠΟΧΡΕΩΤΙΚΑ ΜΕ 4AU, 5A6, 5ZW. Η ΧΡΕΩΣΗ ΤΩΝ ΚΩΔΙΚΩΝ ΑΥΤΩΝ ΠΕΡΙΛΑΜΒΑΝΕΤΑΙ ΣΤΗΝ ΠΡΟΤΕΙΝΟΜΕΝΗ ΤΙΜΗ ΤΟΥ ΠΑΚΕΤΟΥ. ΔΕΝ ΣΥΝΔΥΑΖΕΤΑΙ ΜΕ 407</t>
  </si>
  <si>
    <t>0.9 Twinair 105hp</t>
  </si>
  <si>
    <t>0.9 Twinair 105hp EASY 3Π</t>
  </si>
  <si>
    <t>0.9 Twinair 105hp EASY 5Π</t>
  </si>
  <si>
    <t>0.9 Twinair 105hp LOUNGE 5Π</t>
  </si>
  <si>
    <t>105 (77) / 6500</t>
  </si>
  <si>
    <t>199.23W.7</t>
  </si>
  <si>
    <t>199.25W.7</t>
  </si>
  <si>
    <t>199.55W.7</t>
  </si>
  <si>
    <t>23W</t>
  </si>
  <si>
    <t>25W</t>
  </si>
  <si>
    <t>55W</t>
  </si>
  <si>
    <t>SEDICI</t>
  </si>
  <si>
    <t>1.6 120hp DYNAMIC 4X2</t>
  </si>
  <si>
    <t>156 (15.9) / 4400</t>
  </si>
  <si>
    <t>ABS/EBD, ESP, Air Condition, μετωπικοί αερόσακοι οδηγού/συνοδηγού, πλευρικοί αερόσακοι, ηλεκτρικά υποβοηθούμενο τιμόνι ρυθμιζόμενο καθ΄ ύψος, ηλεκτρικά ρυθμιζόμενοι &amp; θερμαινομενοι εξωτερικοι καθρέφτες σε γκρι μεταλλικο χρωμα με φλας για στροφή, κεντρικό κλείδωμα θυρών με τηλεχειρισμό (deadlock), immobilizer, πίσω διαιρουμενο κάθισμα ( 60:40 ) με μηχανισμό flip &amp; flop, υποδοχές παιδικών καθισμάτων Isofix στη πίσω σειρά, ηχοσύστημα με CD/MP3 player, 4 ηχεία + 4 tweeter, μπάρες οροφής γκρί μεταλλικό χρώμα, ατσάλινες ζάντες με ελαστικά 205/60 R 16´´, προβολείς ομίχλης, ρεζέρβα μικρών διαστάσεων</t>
  </si>
  <si>
    <t>1.6 120hp EMOTION 4X4</t>
  </si>
  <si>
    <t>ABS/EBD, ESP, αυτόματος κλιματισμός (Clima), μετωπικοί αερόσακοι οδηγού/συνοδηγού, πλευρικοί αερόσακοι, αερόσακοι "τύπου κουρτίνας", ηλεκτρικά υποβοηθούμενο τιμόνι και ρυθμιζόμενο καθ΄ ύψος, ηλεκτρικά ρυθμιζόμενοι &amp; θερμαινομενοι εξωτερικοι καθρέφτες σε γκρι μεταλλικο χρωμα με φλας για στροφή, ηλεκτρικά παράθυρα εμπρός / πίσω, κεντρικό κλείδωμα θυρών με τηλεχειρισμό (deadlock), immobilizer, πίσω διαιρουμενο κάθισμα ( 60:40) με μηχανισμό flip &amp; flop, υποδοχές παιδικών καθισμάτων Isofix στη πίσω σειρά, ηχοσύστημα με CD/MP3 player, 4 ηχεία + 4 tweeter, ηλεκτρομαγνητικός σύνδεσμος ( 4Χ4 auto, 4X4 hard, 4X4 Eco), μπάρες οροφής γρί μεταλλικό χρώμα, ζάντες αλουμινίου 16'', δερμάτινο τιμόνι και λαβή λεβιέ ταχυτήτων, χειριστήρια ηχοσυστήματος στο τιμόνι, διακοσμητικές χρωμέ επενδύσεις στο ταμπλό και στις χειρολαβές των θυρών, μηχανικά ρυθμιζόμενο κάθισμα οδηγού, προβολείς ομίχλης, ρεζέρβα μικρών διαστάσεων</t>
  </si>
  <si>
    <t>312</t>
  </si>
  <si>
    <t>ΠΡΟΤΕΙΝΟΜΕΝΟΣ ΤΙΜΟΚΑΤΑΛΟΓΟΣ SEDICI</t>
  </si>
  <si>
    <t>1.6 120hp</t>
  </si>
  <si>
    <t>DYNAMIC 4X2</t>
  </si>
  <si>
    <t>EMOTION 4X4</t>
  </si>
  <si>
    <t>2 ΜΕΤΩΠΙΚΟΙ ΑΕΡΟΣΑΚΟΙ (ΟΔΗΓΟΥ / ΣΥΝΟΔΗΓΟΥ)</t>
  </si>
  <si>
    <t>ΚΛΙΜΑΤΙΣΜΟΣ (Air Condition)</t>
  </si>
  <si>
    <t>IMMOBILIZER</t>
  </si>
  <si>
    <t>ΕΛΑΣΤΙΚΑ 205/60 16" ΜΕ ΠΛΑΣΤΙΚΑ ΚΑΠΑΚΙΑ ΤΡΟΧΩΝ</t>
  </si>
  <si>
    <t>ΗΛΕΚΤΡΟΜΑΓΝΗΤΙΚΟΣ ΣΥΝΔΕΣΜΟΣ 4Χ4</t>
  </si>
  <si>
    <t>ΜΠΑΡΕΣ ΟΡΟΦΗΣ ΣΕ ΓΚΡΙ ΑΠΟΧΡΩΣΗ</t>
  </si>
  <si>
    <t>ΚΑΘΡΕΦΤΕΣ ΚΑΙ ΧΕΙΡΟΛΑΒΕΣ ΘΥΡΩΝ ΣΕ ΓΚΡΙ ΑΠΟΧΡΩΣΗ</t>
  </si>
  <si>
    <t>ΕΞΩΤΕΡΙΚΟΙ ΚΑΘΡΕΦΤΕΣ ΗΛΕΚΤΡΙΚΑ ΡΥΘΜΙΖΟΜΕΝΟΙ ΚΑΙ ΘΕΡΜΑΙΝΟΜΕΝΟΙ ΜΕ ΦΛΑΣ ΓΙΑ ΣΤΡΟΦΗ</t>
  </si>
  <si>
    <t>ΒΟΗΘΗΤΙΚΑ ΚΑΘΡΕΦΤΑΚΙΑ ΣΤΑ ΣΚΙΑΔΙΑ ΟΔΗΓΟΥ / ΣΥΝΟΔΗΓΟΥ</t>
  </si>
  <si>
    <t>ΡΥΘΜΙΣΤΗΣ ΔΕΣΜΗΣ ΠΡΟΒΟΛΕΩΝ</t>
  </si>
  <si>
    <t>ΠΡΟΒΟΛΕΙΣ ΟΜΙΧΛΗΣ ΕΝΣΩΜΑΤΩΜΕΝΟΙ ΣΤΟΥΣ ΠΡΟΦΥΛΑΚΤΗΡΕΣ</t>
  </si>
  <si>
    <t>ΗΛΕΚΤΡΙΚΑ ΥΠΟΒΟΗΘΟΥΜΕΝΟ ΤΙΜΟΝΙ</t>
  </si>
  <si>
    <t>ΡΥΘΜΙΖΟΜΕΝΗ ΚΟΛΩΝΑ ΤΙΜΟΝΙΟΥ ΚΑΘ' ΥΨΟΣ</t>
  </si>
  <si>
    <t>ΜΗΧΑΝΙΚΑ ΡΥΘΜΙΖΟΜΕΝΟ ΚΑΘΙΣΜΑ ΟΔΗΓΟΥ ΚΑΘ' ΥΨΟΣ</t>
  </si>
  <si>
    <t>ΚΕΝΤΡΙΚΟ ΚΛΕΙΔΩΜΑ ΜΕ ΤΗΛΕΧΕΙΡΙΣΜΟ DEADLOCK</t>
  </si>
  <si>
    <t>ΠΙΣΩ ΔΙΑΙΡΟΥΜΕΝΟ ΚΑΙ ΑΝΑΔΙΠΛΟΥΜΕΝΟ ΚΑΘΙΣΜΑ (40:60) (ΜΗΧΑΝΙΣΜΟΣ FLIP &amp; FLOP)</t>
  </si>
  <si>
    <t>ΘΗΚΗ ΣΤΗΝ ΠΛΑΤΗ ΤΟΥ ΚΑΘΙΣΜΑΤΟΣ ΣΥΝΟΔΗΓΟΥ</t>
  </si>
  <si>
    <t>ΡΟΛΟΙ ΚΑΙ ΔΕΙΚΤΗΣ ΚΑΤΑΝΑΛΩΣΗΣ ΚΑΥΣΙΜΟΥ</t>
  </si>
  <si>
    <t>2 ΥΠΟΔΟΧΕΣ ISOFIX ΣΤΗ ΠΙΣΩ ΣΕΙΡΑ ΚΑΘΙΣΜΑΤΩΝ ΓΙΑ ΣΤΗΡΙΞΗ ΠΑΙΔΙΚΟΥ ΚΑΘΙΣΜΑΤΟΣ</t>
  </si>
  <si>
    <t>ΕΦΕΔΡΙΚΟΣ ΤΡΟΧΟΣ ΜΙΚΡΩΝ ΔΙΑΣΤΑΣΕΩΝ (135/90 16")</t>
  </si>
  <si>
    <t xml:space="preserve">ΠΡΟΣΤΑΤΕΥΤΙΚΑ ΠΡΟΦΥΛΑΚΤΗΡΩΝ (ΕΜΠΡΟΣ/ΠΙΣΩ) ΑΠΟ ΠΛΑΣΤΙΚΟ ΣΕ ΕΜΦΑΝΙΣΗ OFF-ROAD </t>
  </si>
  <si>
    <t>ΧΡΩΜΕ ΔΙΑΚΟΣΜΗΤΙΚΑ ΣΤΟ ΤΑΜΠΛΟ (ΓΥΡΩ ΑΠΟ ΑΕΡΑΓΩΓΟΥΣ), ΣΤΗ ΛΑΒΗ ΛΕΒΙΕ ΤΑΧΥΤΗΤΩΝ ΚΑΙ ΣΤΙΣ ΕΣΩΤΕΡΙΚΕΣ ΧΕΙΡΟΛΑΒΕΣ</t>
  </si>
  <si>
    <t>ΔΕΡΜΑΤΙΝΟ ΣΑΛΟΝΙ</t>
  </si>
  <si>
    <t>270</t>
  </si>
  <si>
    <t>ΕΙΔΙΚΟ ΧΡΩΜΑ ΒΕΡΝΙΚΙ  ΠΕΡΛΕ</t>
  </si>
  <si>
    <t>ΖΑΝΤΕΣ ΑΛΟΥΜΙΝΙΟΥ ME ΕΛΑΣΤΙΚΑ 205/60 R16</t>
  </si>
  <si>
    <t>41Α</t>
  </si>
  <si>
    <t>MP3 PLAYER, 4 ΗΧΕΙΑ, 4 TWEETERS</t>
  </si>
  <si>
    <t>4KG</t>
  </si>
  <si>
    <t>4ΚL</t>
  </si>
  <si>
    <t>189.112.4</t>
  </si>
  <si>
    <t>189.312.4</t>
  </si>
  <si>
    <t>4KD</t>
  </si>
  <si>
    <t>ΠΑΚΕΤΟ SAFETY (ESP + ΑΕΡΟΣΑΚΟΙ ΤΥΠΟΥ ΚΟΥΡΤΙΝΑΣ)</t>
  </si>
  <si>
    <t>564</t>
  </si>
  <si>
    <t>ΠΑΚΕΤΟ LUXURY (ΠΕΡΙΛΑΜΒΑΝΕΙ ΧΕΙΡΙΣΤΗΡΙΑ ΗΧΟΣΥΣΤΗΜΑΤΟΣ ΣΤΟ ΤΙΜΟΝΙ ΚΑΙ ΑΥΤΟΜΑΤΟ ΚΛΙΜΑΤΙΣΜΟ (CLIMA))</t>
  </si>
  <si>
    <t>RADIO/CD</t>
  </si>
  <si>
    <t>269</t>
  </si>
  <si>
    <t>ΣΥΣΤΗΜΑ ΠΛΟΗΓΗΣΗΣ ΜΕ ΟΘΟΝΗ 5'' ΚΑΙ ΗΛΕΚΤΡΟΝΙΚΟ ΧΑΡΤΙ</t>
  </si>
  <si>
    <t>ΚΙΤ ΚΑΠΝΙΣΤΟΥ (ΑΝΑΠΤΗΡΑΣ, ΣΤΑXTΟΔΟΧΕΙΟ)</t>
  </si>
  <si>
    <t>13,2 (145) / 4000</t>
  </si>
  <si>
    <t>ΣΥΝΔΕΕΤΑΙ ΥΠΟΧΡΕΩΤΙΚΑ ΜΕ 54Ε. ΔΕΝ ΣΥΝΔΥΑΖΕΤΑΙ ΜΕ 890, 6W9, 6WC, 273</t>
  </si>
  <si>
    <t>Η ΘΗΚΗ ΠΑΡΑΓΓΕΛΕΤΑΙ ΑΠΟ ΤΑ ΑΞΕΣΟΥΑΡ</t>
  </si>
  <si>
    <t>Ο ΚΩΔΙΚΟΣ ΠΑΣΤΕΛ ΧΡΩΜΑΤΟΣ 231 ΔΕ ΧΡΕΩΝΕΤΑΙ</t>
  </si>
  <si>
    <t>0.9 Twinair 105hp SPORT</t>
  </si>
  <si>
    <t>047</t>
  </si>
  <si>
    <t>150.047.1</t>
  </si>
  <si>
    <t>150.057.1</t>
  </si>
  <si>
    <t>150.547.1</t>
  </si>
  <si>
    <t>547</t>
  </si>
  <si>
    <t>105 (77.0) / 5500</t>
  </si>
  <si>
    <t>145 (14.8)/ 2000</t>
  </si>
  <si>
    <t>Δεκέμβριος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</si>
</sst>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5" formatCode="#,##0\ [$€-1];[Red]\-#,##0\ [$€-1]"/>
    <numFmt numFmtId="196" formatCode="#,##0.00\ [$€-1]"/>
    <numFmt numFmtId="197" formatCode="#,##0\ &quot;€&quot;"/>
  </numFmts>
  <fonts count="144">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sz val="120"/>
      <color indexed="9"/>
      <name val="Tahoma"/>
      <family val="2"/>
    </font>
    <font>
      <b/>
      <sz val="48"/>
      <color indexed="9"/>
      <name val="Tahoma"/>
      <family val="2"/>
    </font>
    <font>
      <b/>
      <sz val="20"/>
      <color indexed="9"/>
      <name val="Tahoma"/>
      <family val="2"/>
    </font>
    <font>
      <sz val="10"/>
      <name val="Verdana"/>
      <family val="2"/>
    </font>
    <font>
      <b/>
      <sz val="36"/>
      <name val="Tahoma"/>
      <family val="2"/>
    </font>
    <font>
      <b/>
      <sz val="40"/>
      <color indexed="9"/>
      <name val="Tahoma"/>
      <family val="2"/>
    </font>
    <font>
      <b/>
      <sz val="16"/>
      <color indexed="9"/>
      <name val="Tahoma"/>
      <family val="2"/>
    </font>
    <font>
      <b/>
      <sz val="2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Verdana"/>
      <family val="2"/>
    </font>
    <font>
      <sz val="12"/>
      <name val="Tahoma"/>
      <family val="2"/>
    </font>
    <font>
      <b/>
      <sz val="42"/>
      <color indexed="9"/>
      <name val="Tahoma"/>
      <family val="2"/>
    </font>
    <font>
      <b/>
      <sz val="20"/>
      <name val="Tahoma"/>
      <family val="2"/>
    </font>
    <font>
      <sz val="36"/>
      <name val="Verdana"/>
      <family val="2"/>
    </font>
    <font>
      <sz val="14"/>
      <name val="Verdana"/>
      <family val="2"/>
    </font>
    <font>
      <sz val="22"/>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sz val="22"/>
      <name val="Verdana"/>
      <family val="2"/>
    </font>
    <font>
      <u/>
      <sz val="26"/>
      <color indexed="12"/>
      <name val="Arial"/>
      <family val="2"/>
    </font>
    <font>
      <sz val="44"/>
      <name val="Verdana"/>
      <family val="2"/>
    </font>
    <font>
      <b/>
      <sz val="34"/>
      <name val="Verdana"/>
      <family val="2"/>
    </font>
    <font>
      <sz val="8"/>
      <name val="Tahoma"/>
      <family val="2"/>
      <charset val="161"/>
    </font>
    <font>
      <b/>
      <sz val="34"/>
      <name val="Tahoma"/>
      <family val="2"/>
      <charset val="161"/>
    </font>
    <font>
      <b/>
      <sz val="30"/>
      <name val="Tahoma"/>
      <family val="2"/>
    </font>
    <font>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9"/>
      <name val="Tahoma"/>
      <family val="2"/>
      <charset val="161"/>
    </font>
    <font>
      <sz val="30"/>
      <color indexed="9"/>
      <name val="Tahoma"/>
      <family val="2"/>
    </font>
    <font>
      <b/>
      <sz val="30"/>
      <name val="Verdana"/>
      <family val="2"/>
    </font>
    <font>
      <sz val="30"/>
      <name val="Verdana"/>
      <family val="2"/>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4"/>
      <color indexed="10"/>
      <name val="Verdana"/>
      <family val="2"/>
    </font>
    <font>
      <b/>
      <sz val="30"/>
      <color indexed="10"/>
      <name val="Tahoma"/>
      <family val="2"/>
    </font>
    <font>
      <sz val="20"/>
      <name val="Tahoma"/>
      <family val="2"/>
      <charset val="161"/>
    </font>
    <font>
      <sz val="18"/>
      <name val="Tahoma"/>
      <family val="2"/>
      <charset val="161"/>
    </font>
    <font>
      <sz val="10"/>
      <name val="Verdana"/>
      <family val="2"/>
      <charset val="161"/>
    </font>
    <font>
      <sz val="20"/>
      <name val="Verdana"/>
      <family val="2"/>
      <charset val="161"/>
    </font>
    <font>
      <sz val="52"/>
      <color indexed="9"/>
      <name val="Verdana"/>
      <family val="2"/>
      <charset val="161"/>
    </font>
    <font>
      <b/>
      <i/>
      <sz val="22"/>
      <color indexed="56"/>
      <name val="Verdana"/>
      <family val="2"/>
      <charset val="161"/>
    </font>
    <font>
      <b/>
      <i/>
      <sz val="20"/>
      <color indexed="56"/>
      <name val="Verdana"/>
      <family val="2"/>
      <charset val="161"/>
    </font>
    <font>
      <sz val="18"/>
      <name val="Verdana"/>
      <family val="2"/>
      <charset val="161"/>
    </font>
    <font>
      <b/>
      <sz val="20"/>
      <color indexed="56"/>
      <name val="Verdana"/>
      <family val="2"/>
      <charset val="161"/>
    </font>
    <font>
      <b/>
      <vertAlign val="superscript"/>
      <sz val="20"/>
      <color indexed="56"/>
      <name val="Verdana"/>
      <family val="2"/>
      <charset val="161"/>
    </font>
    <font>
      <b/>
      <sz val="18"/>
      <color indexed="56"/>
      <name val="Verdana"/>
      <family val="2"/>
      <charset val="161"/>
    </font>
    <font>
      <sz val="18"/>
      <color indexed="56"/>
      <name val="Verdana"/>
      <family val="2"/>
      <charset val="161"/>
    </font>
    <font>
      <b/>
      <sz val="10"/>
      <color indexed="56"/>
      <name val="Verdana"/>
      <family val="2"/>
      <charset val="161"/>
    </font>
    <font>
      <sz val="10"/>
      <color indexed="56"/>
      <name val="Verdana"/>
      <family val="2"/>
      <charset val="161"/>
    </font>
    <font>
      <sz val="20"/>
      <color indexed="56"/>
      <name val="Verdana"/>
      <family val="2"/>
      <charset val="161"/>
    </font>
    <font>
      <sz val="16"/>
      <color indexed="56"/>
      <name val="Verdana"/>
      <family val="2"/>
      <charset val="161"/>
    </font>
    <font>
      <sz val="14"/>
      <name val="Verdana"/>
      <family val="2"/>
      <charset val="161"/>
    </font>
    <font>
      <b/>
      <sz val="22"/>
      <color indexed="56"/>
      <name val="Verdana"/>
      <family val="2"/>
      <charset val="161"/>
    </font>
    <font>
      <sz val="48"/>
      <color indexed="9"/>
      <name val="Verdana"/>
      <family val="2"/>
      <charset val="161"/>
    </font>
    <font>
      <b/>
      <sz val="14"/>
      <color indexed="56"/>
      <name val="Verdana"/>
      <family val="2"/>
      <charset val="161"/>
    </font>
    <font>
      <b/>
      <sz val="10"/>
      <name val="Verdana"/>
      <family val="2"/>
      <charset val="161"/>
    </font>
    <font>
      <b/>
      <sz val="36"/>
      <color indexed="9"/>
      <name val="Verdana"/>
      <family val="2"/>
      <charset val="161"/>
    </font>
    <font>
      <b/>
      <vertAlign val="subscript"/>
      <sz val="36"/>
      <color indexed="9"/>
      <name val="Verdana"/>
      <family val="2"/>
      <charset val="161"/>
    </font>
    <font>
      <b/>
      <i/>
      <sz val="36"/>
      <color indexed="9"/>
      <name val="Verdana"/>
      <family val="2"/>
      <charset val="161"/>
    </font>
    <font>
      <b/>
      <sz val="20"/>
      <name val="Verdana"/>
      <family val="2"/>
      <charset val="161"/>
    </font>
    <font>
      <b/>
      <i/>
      <sz val="20"/>
      <name val="Verdana"/>
      <family val="2"/>
      <charset val="161"/>
    </font>
    <font>
      <b/>
      <sz val="20"/>
      <color indexed="9"/>
      <name val="Verdana"/>
      <family val="2"/>
      <charset val="161"/>
    </font>
    <font>
      <b/>
      <sz val="36"/>
      <name val="Verdana"/>
      <family val="2"/>
      <charset val="161"/>
    </font>
    <font>
      <b/>
      <sz val="18"/>
      <name val="Verdana"/>
      <family val="2"/>
      <charset val="161"/>
    </font>
    <font>
      <b/>
      <sz val="26"/>
      <color indexed="9"/>
      <name val="Verdana"/>
      <family val="2"/>
      <charset val="161"/>
    </font>
    <font>
      <b/>
      <vertAlign val="subscript"/>
      <sz val="26"/>
      <color indexed="9"/>
      <name val="Verdana"/>
      <family val="2"/>
      <charset val="161"/>
    </font>
    <font>
      <sz val="26"/>
      <color indexed="9"/>
      <name val="Verdana"/>
      <family val="2"/>
      <charset val="161"/>
    </font>
    <font>
      <b/>
      <sz val="36"/>
      <color theme="1"/>
      <name val="Tahoma"/>
      <family val="2"/>
    </font>
    <font>
      <b/>
      <sz val="16"/>
      <color rgb="FF800000"/>
      <name val="Tahoma"/>
      <family val="2"/>
      <charset val="161"/>
    </font>
    <font>
      <sz val="30"/>
      <name val="Tahoma"/>
      <family val="2"/>
      <charset val="161"/>
    </font>
    <font>
      <b/>
      <sz val="16"/>
      <color theme="0"/>
      <name val="Tahoma"/>
      <family val="2"/>
      <charset val="161"/>
    </font>
    <font>
      <b/>
      <sz val="36"/>
      <color theme="0"/>
      <name val="Tahoma"/>
      <family val="2"/>
    </font>
    <font>
      <b/>
      <sz val="30"/>
      <name val="Verdana"/>
      <family val="2"/>
      <charset val="161"/>
    </font>
    <font>
      <b/>
      <sz val="30"/>
      <name val="Calibri"/>
      <family val="2"/>
      <charset val="161"/>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indexed="16"/>
        <bgColor indexed="64"/>
      </patternFill>
    </fill>
    <fill>
      <patternFill patternType="solid">
        <fgColor theme="0"/>
        <bgColor indexed="64"/>
      </patternFill>
    </fill>
    <fill>
      <patternFill patternType="solid">
        <fgColor rgb="FF800000"/>
        <bgColor indexed="64"/>
      </patternFill>
    </fill>
    <fill>
      <patternFill patternType="solid">
        <fgColor theme="0" tint="-0.14999847407452621"/>
        <bgColor indexed="64"/>
      </patternFill>
    </fill>
    <fill>
      <patternFill patternType="solid">
        <fgColor rgb="FF800000"/>
        <bgColor indexed="24"/>
      </patternFill>
    </fill>
  </fills>
  <borders count="95">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right/>
      <top style="medium">
        <color indexed="64"/>
      </top>
      <bottom/>
      <diagonal/>
    </border>
    <border>
      <left/>
      <right/>
      <top style="dashed">
        <color indexed="64"/>
      </top>
      <bottom/>
      <diagonal/>
    </border>
    <border>
      <left style="dotted">
        <color indexed="64"/>
      </left>
      <right style="dotted">
        <color indexed="64"/>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top style="dashed">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style="dotted">
        <color indexed="16"/>
      </right>
      <top/>
      <bottom/>
      <diagonal/>
    </border>
    <border>
      <left style="dotted">
        <color indexed="16"/>
      </left>
      <right style="dotted">
        <color indexed="16"/>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dashed">
        <color indexed="64"/>
      </right>
      <top style="dashed">
        <color indexed="64"/>
      </top>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ashed">
        <color indexed="64"/>
      </bottom>
      <diagonal/>
    </border>
    <border>
      <left style="dashed">
        <color indexed="64"/>
      </left>
      <right/>
      <top/>
      <bottom style="dashed">
        <color indexed="64"/>
      </bottom>
      <diagonal/>
    </border>
    <border>
      <left style="medium">
        <color indexed="64"/>
      </left>
      <right style="medium">
        <color indexed="64"/>
      </right>
      <top style="dashed">
        <color indexed="64"/>
      </top>
      <bottom/>
      <diagonal/>
    </border>
    <border>
      <left/>
      <right style="dashed">
        <color indexed="64"/>
      </right>
      <top style="medium">
        <color indexed="64"/>
      </top>
      <bottom style="dashed">
        <color indexed="64"/>
      </bottom>
      <diagonal/>
    </border>
    <border>
      <left style="dotted">
        <color indexed="64"/>
      </left>
      <right style="dotted">
        <color indexed="64"/>
      </right>
      <top style="medium">
        <color indexed="64"/>
      </top>
      <bottom/>
      <diagonal/>
    </border>
    <border>
      <left/>
      <right style="medium">
        <color indexed="64"/>
      </right>
      <top/>
      <bottom style="dashed">
        <color indexed="64"/>
      </bottom>
      <diagonal/>
    </border>
    <border>
      <left style="medium">
        <color indexed="64"/>
      </left>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diagonal/>
    </border>
    <border>
      <left/>
      <right style="dashed">
        <color indexed="64"/>
      </right>
      <top/>
      <bottom/>
      <diagonal/>
    </border>
    <border>
      <left/>
      <right style="dashed">
        <color indexed="64"/>
      </right>
      <top style="medium">
        <color indexed="64"/>
      </top>
      <bottom/>
      <diagonal/>
    </border>
    <border>
      <left style="medium">
        <color indexed="64"/>
      </left>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medium">
        <color indexed="64"/>
      </bottom>
      <diagonal/>
    </border>
    <border>
      <left style="dashed">
        <color indexed="64"/>
      </left>
      <right style="dashed">
        <color indexed="64"/>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dotted">
        <color indexed="64"/>
      </top>
      <bottom style="dott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bottom style="medium">
        <color indexed="64"/>
      </bottom>
      <diagonal/>
    </border>
    <border>
      <left style="medium">
        <color indexed="64"/>
      </left>
      <right/>
      <top/>
      <bottom style="dashed">
        <color indexed="64"/>
      </bottom>
      <diagonal/>
    </border>
  </borders>
  <cellStyleXfs count="121">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2" fillId="0" borderId="0"/>
    <xf numFmtId="0" fontId="12" fillId="0" borderId="0"/>
    <xf numFmtId="0" fontId="4" fillId="0" borderId="0"/>
    <xf numFmtId="0" fontId="12" fillId="0" borderId="0"/>
    <xf numFmtId="0" fontId="12" fillId="0" borderId="0"/>
    <xf numFmtId="0" fontId="12" fillId="0" borderId="0"/>
    <xf numFmtId="0" fontId="4" fillId="0" borderId="0"/>
    <xf numFmtId="0" fontId="1"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xf numFmtId="0" fontId="1" fillId="0" borderId="0"/>
    <xf numFmtId="0" fontId="4" fillId="0" borderId="0"/>
    <xf numFmtId="0" fontId="4" fillId="0" borderId="0"/>
  </cellStyleXfs>
  <cellXfs count="956">
    <xf numFmtId="0" fontId="0" fillId="0" borderId="0" xfId="0"/>
    <xf numFmtId="0" fontId="40" fillId="0" borderId="8" xfId="67" applyFont="1" applyBorder="1" applyAlignment="1">
      <alignment vertical="center"/>
    </xf>
    <xf numFmtId="0" fontId="40" fillId="0" borderId="9" xfId="67" applyFont="1" applyBorder="1" applyAlignment="1">
      <alignment vertical="center"/>
    </xf>
    <xf numFmtId="0" fontId="46" fillId="0" borderId="8" xfId="67" applyFont="1" applyBorder="1" applyAlignment="1">
      <alignment horizontal="center" vertical="center"/>
    </xf>
    <xf numFmtId="0" fontId="46" fillId="0" borderId="9" xfId="67" applyFont="1" applyBorder="1" applyAlignment="1">
      <alignment horizontal="center" vertical="center"/>
    </xf>
    <xf numFmtId="0" fontId="46" fillId="0" borderId="8" xfId="67" applyFont="1" applyBorder="1" applyAlignment="1">
      <alignment vertical="center"/>
    </xf>
    <xf numFmtId="0" fontId="46" fillId="0" borderId="9" xfId="67" applyFont="1" applyBorder="1" applyAlignment="1">
      <alignment vertical="center"/>
    </xf>
    <xf numFmtId="0" fontId="49" fillId="0" borderId="9" xfId="67" applyFont="1" applyBorder="1" applyAlignment="1">
      <alignment vertical="center" wrapText="1"/>
    </xf>
    <xf numFmtId="0" fontId="50" fillId="0" borderId="9" xfId="67" applyFont="1" applyFill="1" applyBorder="1" applyAlignment="1">
      <alignment horizontal="center" vertical="center" wrapText="1"/>
    </xf>
    <xf numFmtId="0" fontId="50" fillId="0" borderId="9" xfId="76" quotePrefix="1" applyNumberFormat="1" applyFont="1" applyFill="1" applyBorder="1" applyAlignment="1">
      <alignment horizontal="center" vertical="center"/>
    </xf>
    <xf numFmtId="0" fontId="49" fillId="0" borderId="9" xfId="67" applyFont="1" applyFill="1" applyBorder="1" applyAlignment="1">
      <alignment vertical="center" wrapText="1"/>
    </xf>
    <xf numFmtId="0" fontId="46" fillId="7" borderId="9" xfId="67" applyFont="1" applyFill="1" applyBorder="1" applyAlignment="1">
      <alignment vertical="center"/>
    </xf>
    <xf numFmtId="0" fontId="50" fillId="0" borderId="9" xfId="76" applyNumberFormat="1" applyFont="1" applyFill="1" applyBorder="1" applyAlignment="1">
      <alignment horizontal="center" vertical="center"/>
    </xf>
    <xf numFmtId="0" fontId="40" fillId="7" borderId="9" xfId="67" applyFont="1" applyFill="1" applyBorder="1" applyAlignment="1">
      <alignment vertical="center"/>
    </xf>
    <xf numFmtId="49" fontId="49" fillId="4" borderId="9" xfId="67" applyNumberFormat="1" applyFont="1" applyFill="1" applyBorder="1" applyAlignment="1">
      <alignment horizontal="left" vertical="center"/>
    </xf>
    <xf numFmtId="0" fontId="58" fillId="0" borderId="9" xfId="67" applyFont="1" applyBorder="1" applyAlignment="1">
      <alignment vertical="center"/>
    </xf>
    <xf numFmtId="4" fontId="41" fillId="4" borderId="9" xfId="67" applyNumberFormat="1" applyFont="1" applyFill="1" applyBorder="1" applyAlignment="1">
      <alignment horizontal="center" vertical="center"/>
    </xf>
    <xf numFmtId="0" fontId="59" fillId="0" borderId="9" xfId="67" applyFont="1" applyFill="1" applyBorder="1" applyAlignment="1">
      <alignment vertical="center"/>
    </xf>
    <xf numFmtId="0" fontId="40" fillId="0" borderId="8" xfId="67" applyFont="1" applyFill="1" applyBorder="1" applyAlignment="1">
      <alignment vertical="center"/>
    </xf>
    <xf numFmtId="0" fontId="40" fillId="0" borderId="9" xfId="67" applyFont="1" applyFill="1" applyBorder="1" applyAlignment="1">
      <alignment vertical="center"/>
    </xf>
    <xf numFmtId="0" fontId="51" fillId="0" borderId="11" xfId="67" applyFont="1" applyFill="1" applyBorder="1" applyAlignment="1">
      <alignment vertical="center"/>
    </xf>
    <xf numFmtId="49" fontId="52" fillId="0" borderId="9" xfId="67" applyNumberFormat="1" applyFont="1" applyFill="1" applyBorder="1" applyAlignment="1">
      <alignment horizontal="center" vertical="center"/>
    </xf>
    <xf numFmtId="0" fontId="53" fillId="0" borderId="9" xfId="67" applyFont="1" applyFill="1" applyBorder="1" applyAlignment="1">
      <alignment horizontal="left" vertical="center"/>
    </xf>
    <xf numFmtId="3" fontId="54" fillId="0" borderId="9" xfId="67" applyNumberFormat="1" applyFont="1" applyFill="1" applyBorder="1" applyAlignment="1">
      <alignment horizontal="center" vertical="center"/>
    </xf>
    <xf numFmtId="3" fontId="55" fillId="0" borderId="9" xfId="67" applyNumberFormat="1" applyFont="1" applyFill="1" applyBorder="1" applyAlignment="1">
      <alignment horizontal="center" vertical="center"/>
    </xf>
    <xf numFmtId="3" fontId="52" fillId="0" borderId="9" xfId="67" applyNumberFormat="1" applyFont="1" applyFill="1" applyBorder="1" applyAlignment="1">
      <alignment horizontal="center" vertical="center"/>
    </xf>
    <xf numFmtId="0" fontId="51" fillId="0" borderId="9" xfId="67" applyFont="1" applyFill="1" applyBorder="1" applyAlignment="1">
      <alignment vertical="center"/>
    </xf>
    <xf numFmtId="0" fontId="51" fillId="0" borderId="9" xfId="67" applyFont="1" applyBorder="1" applyAlignment="1">
      <alignment vertical="center"/>
    </xf>
    <xf numFmtId="49" fontId="52" fillId="0" borderId="9" xfId="67" applyNumberFormat="1" applyFont="1" applyBorder="1" applyAlignment="1">
      <alignment horizontal="center" vertical="center"/>
    </xf>
    <xf numFmtId="0" fontId="53" fillId="0" borderId="9" xfId="67" applyFont="1" applyBorder="1" applyAlignment="1">
      <alignment horizontal="left" vertical="center"/>
    </xf>
    <xf numFmtId="3" fontId="54" fillId="0" borderId="9" xfId="67" applyNumberFormat="1" applyFont="1" applyBorder="1" applyAlignment="1">
      <alignment horizontal="center" vertical="center"/>
    </xf>
    <xf numFmtId="3" fontId="55" fillId="0" borderId="9" xfId="67" applyNumberFormat="1" applyFont="1" applyBorder="1" applyAlignment="1">
      <alignment horizontal="center" vertical="center"/>
    </xf>
    <xf numFmtId="3" fontId="52" fillId="8" borderId="9" xfId="67" applyNumberFormat="1" applyFont="1" applyFill="1" applyBorder="1" applyAlignment="1">
      <alignment horizontal="center" vertical="center"/>
    </xf>
    <xf numFmtId="3" fontId="44" fillId="0" borderId="12" xfId="67" applyNumberFormat="1" applyFont="1" applyFill="1" applyBorder="1" applyAlignment="1">
      <alignment horizontal="center" vertical="center"/>
    </xf>
    <xf numFmtId="49" fontId="52" fillId="0" borderId="11" xfId="67" applyNumberFormat="1" applyFont="1" applyFill="1" applyBorder="1" applyAlignment="1">
      <alignment horizontal="center" vertical="center"/>
    </xf>
    <xf numFmtId="3" fontId="55" fillId="0" borderId="11" xfId="67" applyNumberFormat="1" applyFont="1" applyFill="1" applyBorder="1" applyAlignment="1">
      <alignment horizontal="center" vertical="center"/>
    </xf>
    <xf numFmtId="3" fontId="52" fillId="0" borderId="11" xfId="67" applyNumberFormat="1" applyFont="1" applyFill="1" applyBorder="1" applyAlignment="1">
      <alignment horizontal="center" vertical="center"/>
    </xf>
    <xf numFmtId="0" fontId="51" fillId="0" borderId="8" xfId="68" applyFont="1" applyBorder="1" applyAlignment="1">
      <alignment vertical="center"/>
    </xf>
    <xf numFmtId="0" fontId="51" fillId="0" borderId="9" xfId="68" applyFont="1" applyBorder="1" applyAlignment="1">
      <alignment vertical="center"/>
    </xf>
    <xf numFmtId="0" fontId="57" fillId="0" borderId="13" xfId="68" applyFont="1" applyBorder="1" applyAlignment="1">
      <alignment horizontal="center" vertical="center"/>
    </xf>
    <xf numFmtId="0" fontId="63" fillId="0" borderId="8" xfId="68" applyFont="1" applyBorder="1" applyAlignment="1">
      <alignment horizontal="center" vertical="center"/>
    </xf>
    <xf numFmtId="0" fontId="63" fillId="0" borderId="9" xfId="68" applyFont="1" applyBorder="1" applyAlignment="1">
      <alignment horizontal="center" vertical="center"/>
    </xf>
    <xf numFmtId="0" fontId="63" fillId="0" borderId="8" xfId="68" applyFont="1" applyBorder="1" applyAlignment="1">
      <alignment vertical="center"/>
    </xf>
    <xf numFmtId="0" fontId="63" fillId="0" borderId="9" xfId="68" applyFont="1" applyBorder="1" applyAlignment="1">
      <alignment vertical="center"/>
    </xf>
    <xf numFmtId="0" fontId="49" fillId="0" borderId="14" xfId="68" applyFont="1" applyBorder="1" applyAlignment="1">
      <alignment horizontal="left" vertical="center"/>
    </xf>
    <xf numFmtId="0" fontId="49" fillId="0" borderId="14" xfId="68" applyFont="1" applyBorder="1" applyAlignment="1">
      <alignment horizontal="left" vertical="center" wrapText="1"/>
    </xf>
    <xf numFmtId="0" fontId="41" fillId="0" borderId="9" xfId="68" applyFont="1" applyFill="1" applyBorder="1" applyAlignment="1">
      <alignment horizontal="center" vertical="center" wrapText="1"/>
    </xf>
    <xf numFmtId="0" fontId="64" fillId="0" borderId="0" xfId="50" applyFont="1" applyFill="1" applyBorder="1" applyAlignment="1" applyProtection="1">
      <alignment horizontal="center" vertical="center" textRotation="90"/>
    </xf>
    <xf numFmtId="0" fontId="65" fillId="4" borderId="0" xfId="68" applyFont="1" applyFill="1" applyBorder="1" applyAlignment="1">
      <alignment vertical="center"/>
    </xf>
    <xf numFmtId="0" fontId="64" fillId="0" borderId="15" xfId="50" applyFont="1" applyFill="1" applyBorder="1" applyAlignment="1" applyProtection="1">
      <alignment horizontal="center" vertical="center" textRotation="90"/>
    </xf>
    <xf numFmtId="49" fontId="51" fillId="0" borderId="9" xfId="68" applyNumberFormat="1" applyFont="1" applyBorder="1" applyAlignment="1">
      <alignment horizontal="center" vertical="center"/>
    </xf>
    <xf numFmtId="0" fontId="51" fillId="0" borderId="9" xfId="68" applyFont="1" applyBorder="1" applyAlignment="1">
      <alignment horizontal="left" vertical="center"/>
    </xf>
    <xf numFmtId="3" fontId="55" fillId="0" borderId="9" xfId="68" applyNumberFormat="1" applyFont="1" applyFill="1" applyBorder="1" applyAlignment="1">
      <alignment horizontal="center" vertical="center"/>
    </xf>
    <xf numFmtId="0" fontId="65" fillId="0" borderId="9" xfId="68" applyFont="1" applyBorder="1" applyAlignment="1">
      <alignment vertical="center"/>
    </xf>
    <xf numFmtId="0" fontId="40" fillId="0" borderId="9" xfId="70" applyFont="1" applyBorder="1" applyAlignment="1">
      <alignment vertical="center"/>
    </xf>
    <xf numFmtId="0" fontId="46" fillId="0" borderId="8" xfId="70" applyFont="1" applyBorder="1" applyAlignment="1">
      <alignment horizontal="center" vertical="center"/>
    </xf>
    <xf numFmtId="0" fontId="46" fillId="0" borderId="9" xfId="70" applyFont="1" applyBorder="1" applyAlignment="1">
      <alignment horizontal="center" vertical="center"/>
    </xf>
    <xf numFmtId="0" fontId="46" fillId="0" borderId="8" xfId="70" applyFont="1" applyBorder="1" applyAlignment="1">
      <alignment vertical="center"/>
    </xf>
    <xf numFmtId="0" fontId="46" fillId="0" borderId="9" xfId="70" applyFont="1" applyBorder="1" applyAlignment="1">
      <alignment vertical="center"/>
    </xf>
    <xf numFmtId="4" fontId="41" fillId="0" borderId="9" xfId="70" applyNumberFormat="1" applyFont="1" applyFill="1" applyBorder="1" applyAlignment="1">
      <alignment horizontal="center" vertical="center"/>
    </xf>
    <xf numFmtId="0" fontId="51" fillId="0" borderId="11" xfId="70" applyFont="1" applyFill="1" applyBorder="1" applyAlignment="1">
      <alignment vertical="center"/>
    </xf>
    <xf numFmtId="49" fontId="52" fillId="0" borderId="11" xfId="70" applyNumberFormat="1" applyFont="1" applyFill="1" applyBorder="1" applyAlignment="1">
      <alignment horizontal="center" vertical="center"/>
    </xf>
    <xf numFmtId="3" fontId="55" fillId="0" borderId="11" xfId="70" applyNumberFormat="1" applyFont="1" applyFill="1" applyBorder="1" applyAlignment="1">
      <alignment horizontal="center" vertical="center"/>
    </xf>
    <xf numFmtId="3" fontId="52" fillId="0" borderId="11" xfId="70" applyNumberFormat="1" applyFont="1" applyFill="1" applyBorder="1" applyAlignment="1">
      <alignment horizontal="center" vertical="center"/>
    </xf>
    <xf numFmtId="0" fontId="40" fillId="0" borderId="9" xfId="70" applyFont="1" applyFill="1" applyBorder="1" applyAlignment="1">
      <alignment vertical="center"/>
    </xf>
    <xf numFmtId="0" fontId="51" fillId="0" borderId="9" xfId="70" applyFont="1" applyFill="1" applyBorder="1" applyAlignment="1">
      <alignment vertical="center"/>
    </xf>
    <xf numFmtId="49" fontId="52" fillId="0" borderId="9" xfId="70" applyNumberFormat="1" applyFont="1" applyFill="1" applyBorder="1" applyAlignment="1">
      <alignment horizontal="center" vertical="center"/>
    </xf>
    <xf numFmtId="0" fontId="53" fillId="0" borderId="9" xfId="70" applyFont="1" applyFill="1" applyBorder="1" applyAlignment="1">
      <alignment horizontal="left" vertical="center"/>
    </xf>
    <xf numFmtId="3" fontId="55" fillId="0" borderId="9" xfId="70" applyNumberFormat="1" applyFont="1" applyFill="1" applyBorder="1" applyAlignment="1">
      <alignment horizontal="center" vertical="center"/>
    </xf>
    <xf numFmtId="3" fontId="52" fillId="0" borderId="9" xfId="70" applyNumberFormat="1" applyFont="1" applyFill="1" applyBorder="1" applyAlignment="1">
      <alignment horizontal="center" vertical="center"/>
    </xf>
    <xf numFmtId="0" fontId="51" fillId="0" borderId="9" xfId="70" applyFont="1" applyBorder="1" applyAlignment="1">
      <alignment vertical="center"/>
    </xf>
    <xf numFmtId="49" fontId="52" fillId="0" borderId="9" xfId="70" applyNumberFormat="1" applyFont="1" applyBorder="1" applyAlignment="1">
      <alignment horizontal="center" vertical="center"/>
    </xf>
    <xf numFmtId="0" fontId="53" fillId="0" borderId="9" xfId="70" applyFont="1" applyBorder="1" applyAlignment="1">
      <alignment horizontal="left" vertical="center"/>
    </xf>
    <xf numFmtId="3" fontId="55" fillId="0" borderId="9" xfId="70" applyNumberFormat="1" applyFont="1" applyBorder="1" applyAlignment="1">
      <alignment horizontal="center" vertical="center"/>
    </xf>
    <xf numFmtId="3" fontId="52" fillId="8" borderId="9" xfId="70" applyNumberFormat="1" applyFont="1" applyFill="1" applyBorder="1" applyAlignment="1">
      <alignment horizontal="center" vertical="center"/>
    </xf>
    <xf numFmtId="0" fontId="40" fillId="9" borderId="8" xfId="70" applyFont="1" applyFill="1" applyBorder="1" applyAlignment="1">
      <alignment vertical="center"/>
    </xf>
    <xf numFmtId="0" fontId="40" fillId="9" borderId="9" xfId="70" applyFont="1" applyFill="1" applyBorder="1" applyAlignment="1">
      <alignment vertical="center"/>
    </xf>
    <xf numFmtId="0" fontId="46" fillId="9" borderId="8" xfId="70" applyFont="1" applyFill="1" applyBorder="1" applyAlignment="1">
      <alignment vertical="center"/>
    </xf>
    <xf numFmtId="0" fontId="46" fillId="9" borderId="9" xfId="70" applyFont="1" applyFill="1" applyBorder="1" applyAlignment="1">
      <alignment vertical="center"/>
    </xf>
    <xf numFmtId="49" fontId="52" fillId="4" borderId="0" xfId="68" applyNumberFormat="1" applyFont="1" applyFill="1" applyBorder="1" applyAlignment="1">
      <alignment horizontal="left" vertical="center"/>
    </xf>
    <xf numFmtId="0" fontId="50" fillId="0" borderId="9" xfId="67" quotePrefix="1" applyFont="1" applyFill="1" applyBorder="1" applyAlignment="1">
      <alignment horizontal="center" vertical="center" wrapText="1"/>
    </xf>
    <xf numFmtId="49" fontId="52" fillId="4" borderId="15" xfId="68" applyNumberFormat="1" applyFont="1" applyFill="1" applyBorder="1" applyAlignment="1">
      <alignment horizontal="left" vertical="center"/>
    </xf>
    <xf numFmtId="0" fontId="49" fillId="0" borderId="14" xfId="68" applyFont="1" applyFill="1" applyBorder="1" applyAlignment="1">
      <alignment horizontal="left" vertical="center"/>
    </xf>
    <xf numFmtId="49" fontId="49" fillId="4" borderId="18" xfId="67" applyNumberFormat="1" applyFont="1" applyFill="1" applyBorder="1" applyAlignment="1">
      <alignment horizontal="left" vertical="center" wrapText="1"/>
    </xf>
    <xf numFmtId="0" fontId="66" fillId="0" borderId="9" xfId="67" applyFont="1" applyBorder="1" applyAlignment="1">
      <alignment vertical="center"/>
    </xf>
    <xf numFmtId="0" fontId="66" fillId="0" borderId="9" xfId="67" applyFont="1" applyBorder="1" applyAlignment="1">
      <alignment horizontal="center" vertical="center"/>
    </xf>
    <xf numFmtId="0" fontId="66" fillId="7" borderId="9" xfId="67" applyFont="1" applyFill="1" applyBorder="1" applyAlignment="1">
      <alignment vertical="center"/>
    </xf>
    <xf numFmtId="0" fontId="66" fillId="0" borderId="9" xfId="67"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65" fillId="0" borderId="0" xfId="0" applyFon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9" fillId="0" borderId="14" xfId="68" applyFont="1" applyFill="1" applyBorder="1" applyAlignment="1">
      <alignment horizontal="left" vertical="center" wrapText="1"/>
    </xf>
    <xf numFmtId="0" fontId="55" fillId="4" borderId="0" xfId="0" applyFont="1" applyFill="1" applyBorder="1" applyAlignment="1">
      <alignment horizontal="left" vertical="center" wrapText="1"/>
    </xf>
    <xf numFmtId="0" fontId="51" fillId="0" borderId="0" xfId="67" applyFont="1" applyFill="1" applyBorder="1" applyAlignment="1">
      <alignment vertical="center"/>
    </xf>
    <xf numFmtId="49" fontId="52" fillId="0" borderId="0" xfId="67" applyNumberFormat="1" applyFont="1" applyFill="1" applyBorder="1" applyAlignment="1">
      <alignment horizontal="center" vertical="center"/>
    </xf>
    <xf numFmtId="3" fontId="52" fillId="0" borderId="0" xfId="67" applyNumberFormat="1" applyFont="1" applyFill="1" applyBorder="1" applyAlignment="1">
      <alignment horizontal="center" vertical="center"/>
    </xf>
    <xf numFmtId="49" fontId="62" fillId="4" borderId="0" xfId="0" applyNumberFormat="1" applyFont="1" applyFill="1" applyAlignment="1">
      <alignment horizontal="center" vertical="center"/>
    </xf>
    <xf numFmtId="49" fontId="0" fillId="4" borderId="0" xfId="0" applyNumberFormat="1" applyFill="1" applyAlignment="1">
      <alignment vertical="center"/>
    </xf>
    <xf numFmtId="0" fontId="53" fillId="0" borderId="11" xfId="70" applyFont="1" applyFill="1" applyBorder="1" applyAlignment="1">
      <alignment horizontal="left" vertical="center"/>
    </xf>
    <xf numFmtId="0" fontId="51" fillId="0" borderId="19" xfId="70" applyFont="1" applyFill="1" applyBorder="1" applyAlignment="1">
      <alignment vertical="center"/>
    </xf>
    <xf numFmtId="49" fontId="52" fillId="0" borderId="19" xfId="70" applyNumberFormat="1" applyFont="1" applyFill="1" applyBorder="1" applyAlignment="1">
      <alignment horizontal="center" vertical="center"/>
    </xf>
    <xf numFmtId="3" fontId="55" fillId="0" borderId="19" xfId="70" applyNumberFormat="1" applyFont="1" applyFill="1" applyBorder="1" applyAlignment="1">
      <alignment horizontal="center" vertical="center"/>
    </xf>
    <xf numFmtId="3" fontId="52" fillId="0" borderId="19" xfId="70" applyNumberFormat="1" applyFont="1" applyFill="1" applyBorder="1" applyAlignment="1">
      <alignment horizontal="center" vertical="center"/>
    </xf>
    <xf numFmtId="0" fontId="51" fillId="0" borderId="0" xfId="70" applyFont="1" applyFill="1" applyBorder="1" applyAlignment="1">
      <alignment vertical="center"/>
    </xf>
    <xf numFmtId="49" fontId="52" fillId="0" borderId="0" xfId="70" applyNumberFormat="1" applyFont="1" applyFill="1" applyBorder="1" applyAlignment="1">
      <alignment horizontal="center" vertical="center"/>
    </xf>
    <xf numFmtId="3" fontId="55" fillId="0" borderId="0" xfId="70" applyNumberFormat="1" applyFont="1" applyFill="1" applyBorder="1" applyAlignment="1">
      <alignment horizontal="center" vertical="center"/>
    </xf>
    <xf numFmtId="3" fontId="52" fillId="0" borderId="0" xfId="70" applyNumberFormat="1" applyFont="1" applyFill="1" applyBorder="1" applyAlignment="1">
      <alignment horizontal="center" vertical="center"/>
    </xf>
    <xf numFmtId="0" fontId="68" fillId="0" borderId="8" xfId="70" applyFont="1" applyBorder="1" applyAlignment="1">
      <alignment vertical="center"/>
    </xf>
    <xf numFmtId="0" fontId="68" fillId="0" borderId="9" xfId="70" applyFont="1" applyBorder="1" applyAlignment="1">
      <alignment vertical="center"/>
    </xf>
    <xf numFmtId="0" fontId="49" fillId="0" borderId="18" xfId="67" applyFont="1" applyFill="1" applyBorder="1" applyAlignment="1">
      <alignment vertical="center" wrapText="1"/>
    </xf>
    <xf numFmtId="0" fontId="49" fillId="0" borderId="20" xfId="67" applyFont="1" applyFill="1" applyBorder="1" applyAlignment="1">
      <alignment vertical="center" wrapText="1"/>
    </xf>
    <xf numFmtId="0" fontId="41" fillId="0" borderId="9" xfId="70" applyFont="1" applyFill="1" applyBorder="1" applyAlignment="1">
      <alignment horizontal="center" vertical="center" wrapText="1"/>
    </xf>
    <xf numFmtId="49" fontId="49" fillId="0" borderId="18" xfId="67" applyNumberFormat="1" applyFont="1" applyFill="1" applyBorder="1" applyAlignment="1">
      <alignment horizontal="left" vertical="center"/>
    </xf>
    <xf numFmtId="0" fontId="49" fillId="0" borderId="11" xfId="67" applyFont="1" applyFill="1" applyBorder="1" applyAlignment="1">
      <alignment vertical="center" wrapText="1"/>
    </xf>
    <xf numFmtId="3" fontId="50" fillId="8" borderId="18" xfId="67" applyNumberFormat="1" applyFont="1" applyFill="1" applyBorder="1" applyAlignment="1">
      <alignment horizontal="center" vertical="center"/>
    </xf>
    <xf numFmtId="0" fontId="50" fillId="8" borderId="16" xfId="67" applyFont="1" applyFill="1" applyBorder="1" applyAlignment="1">
      <alignment horizontal="center" vertical="center" wrapText="1"/>
    </xf>
    <xf numFmtId="3" fontId="50" fillId="8" borderId="16" xfId="67" applyNumberFormat="1" applyFont="1" applyFill="1" applyBorder="1" applyAlignment="1">
      <alignment horizontal="center" vertical="center"/>
    </xf>
    <xf numFmtId="0" fontId="50" fillId="0" borderId="11" xfId="76" quotePrefix="1" applyNumberFormat="1" applyFont="1" applyFill="1" applyBorder="1" applyAlignment="1">
      <alignment horizontal="center" vertical="center"/>
    </xf>
    <xf numFmtId="3" fontId="50" fillId="0" borderId="11" xfId="70" applyNumberFormat="1" applyFont="1" applyFill="1" applyBorder="1" applyAlignment="1">
      <alignment horizontal="center" vertical="center" wrapText="1"/>
    </xf>
    <xf numFmtId="0" fontId="41" fillId="0" borderId="9" xfId="76" quotePrefix="1" applyNumberFormat="1" applyFont="1" applyFill="1" applyBorder="1" applyAlignment="1">
      <alignment horizontal="center" vertical="center"/>
    </xf>
    <xf numFmtId="3" fontId="41" fillId="0" borderId="11" xfId="70" applyNumberFormat="1" applyFont="1" applyBorder="1" applyAlignment="1">
      <alignment horizontal="center" vertical="center"/>
    </xf>
    <xf numFmtId="0" fontId="72" fillId="0" borderId="13" xfId="68" applyFont="1" applyBorder="1" applyAlignment="1">
      <alignment horizontal="center" vertical="center" wrapText="1"/>
    </xf>
    <xf numFmtId="0" fontId="72" fillId="0" borderId="13" xfId="68" applyFont="1" applyFill="1" applyBorder="1" applyAlignment="1">
      <alignment horizontal="center" vertical="center" wrapText="1"/>
    </xf>
    <xf numFmtId="3" fontId="50" fillId="0" borderId="21" xfId="0" applyNumberFormat="1" applyFont="1" applyFill="1" applyBorder="1" applyAlignment="1">
      <alignment horizontal="center" vertical="center"/>
    </xf>
    <xf numFmtId="4" fontId="41" fillId="4" borderId="22" xfId="0" applyNumberFormat="1" applyFont="1" applyFill="1" applyBorder="1" applyAlignment="1">
      <alignment horizontal="center" vertical="center"/>
    </xf>
    <xf numFmtId="4" fontId="41" fillId="4" borderId="23" xfId="0" applyNumberFormat="1" applyFont="1" applyFill="1" applyBorder="1" applyAlignment="1">
      <alignment horizontal="center" vertical="center"/>
    </xf>
    <xf numFmtId="0" fontId="41" fillId="0" borderId="26" xfId="0" applyFont="1" applyFill="1" applyBorder="1" applyAlignment="1">
      <alignment horizontal="center" vertical="center"/>
    </xf>
    <xf numFmtId="0" fontId="41" fillId="0" borderId="23" xfId="0" applyFont="1" applyFill="1" applyBorder="1" applyAlignment="1">
      <alignment horizontal="center" vertical="center"/>
    </xf>
    <xf numFmtId="3" fontId="41" fillId="0" borderId="26" xfId="0" applyNumberFormat="1" applyFont="1" applyFill="1" applyBorder="1" applyAlignment="1">
      <alignment horizontal="center" vertical="center"/>
    </xf>
    <xf numFmtId="0" fontId="41" fillId="2" borderId="26" xfId="0" applyFont="1" applyFill="1" applyBorder="1" applyAlignment="1">
      <alignment horizontal="center" vertical="center"/>
    </xf>
    <xf numFmtId="3" fontId="41" fillId="0" borderId="31" xfId="0" applyNumberFormat="1" applyFont="1" applyFill="1" applyBorder="1" applyAlignment="1">
      <alignment horizontal="center" vertical="center"/>
    </xf>
    <xf numFmtId="0" fontId="72" fillId="4" borderId="32" xfId="0" applyFont="1" applyFill="1" applyBorder="1" applyAlignment="1">
      <alignment horizontal="center" vertical="center"/>
    </xf>
    <xf numFmtId="0" fontId="52" fillId="4" borderId="0" xfId="0" applyFont="1" applyFill="1" applyBorder="1" applyAlignment="1">
      <alignment horizontal="left" vertical="center" wrapText="1"/>
    </xf>
    <xf numFmtId="0" fontId="49" fillId="0" borderId="9" xfId="70" applyFont="1" applyBorder="1" applyAlignment="1">
      <alignment vertical="center" wrapText="1"/>
    </xf>
    <xf numFmtId="0" fontId="49" fillId="0" borderId="9" xfId="70" applyFont="1" applyFill="1" applyBorder="1" applyAlignment="1">
      <alignment vertical="center" wrapText="1"/>
    </xf>
    <xf numFmtId="0" fontId="49" fillId="0" borderId="16" xfId="70" applyFont="1" applyFill="1" applyBorder="1" applyAlignment="1">
      <alignment vertical="center" wrapText="1"/>
    </xf>
    <xf numFmtId="0" fontId="49" fillId="4" borderId="23"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0" borderId="26"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49" fillId="0" borderId="29" xfId="0" applyFont="1" applyFill="1" applyBorder="1" applyAlignment="1">
      <alignment horizontal="left" vertical="center" wrapText="1"/>
    </xf>
    <xf numFmtId="0" fontId="49" fillId="4" borderId="31" xfId="0" applyFont="1" applyFill="1" applyBorder="1" applyAlignment="1">
      <alignment horizontal="left" vertical="center" wrapText="1"/>
    </xf>
    <xf numFmtId="49" fontId="36" fillId="4" borderId="0" xfId="0" applyNumberFormat="1" applyFont="1" applyFill="1" applyAlignment="1">
      <alignment horizontal="center" vertical="center"/>
    </xf>
    <xf numFmtId="0" fontId="41" fillId="4" borderId="0" xfId="0" applyFont="1" applyFill="1" applyAlignment="1">
      <alignment horizontal="center" vertical="center"/>
    </xf>
    <xf numFmtId="0" fontId="77" fillId="4" borderId="0" xfId="0" applyFont="1" applyFill="1" applyAlignment="1">
      <alignment vertical="center"/>
    </xf>
    <xf numFmtId="49" fontId="77" fillId="4" borderId="0" xfId="0" applyNumberFormat="1" applyFont="1" applyFill="1" applyAlignment="1">
      <alignment vertical="center"/>
    </xf>
    <xf numFmtId="0" fontId="77" fillId="4" borderId="0" xfId="0" applyFont="1" applyFill="1" applyAlignment="1">
      <alignment horizontal="center" vertical="center"/>
    </xf>
    <xf numFmtId="0" fontId="73" fillId="4" borderId="0" xfId="0" applyFont="1" applyFill="1" applyAlignment="1">
      <alignment horizontal="center" vertical="center"/>
    </xf>
    <xf numFmtId="0" fontId="52" fillId="4" borderId="0" xfId="0" applyFont="1" applyFill="1" applyAlignment="1">
      <alignment vertical="center"/>
    </xf>
    <xf numFmtId="49" fontId="52" fillId="4" borderId="0" xfId="0" applyNumberFormat="1" applyFont="1" applyFill="1" applyAlignment="1">
      <alignment vertical="center"/>
    </xf>
    <xf numFmtId="49" fontId="78" fillId="4" borderId="0" xfId="0" applyNumberFormat="1" applyFont="1" applyFill="1" applyAlignment="1">
      <alignment horizontal="center" vertical="center"/>
    </xf>
    <xf numFmtId="0" fontId="77" fillId="0" borderId="0" xfId="0" applyFont="1" applyAlignment="1">
      <alignment vertical="center"/>
    </xf>
    <xf numFmtId="3" fontId="41" fillId="0" borderId="9" xfId="67" applyNumberFormat="1" applyFont="1" applyBorder="1" applyAlignment="1">
      <alignment horizontal="center" vertical="center"/>
    </xf>
    <xf numFmtId="3" fontId="72" fillId="0" borderId="13" xfId="67" applyNumberFormat="1" applyFont="1" applyFill="1" applyBorder="1" applyAlignment="1">
      <alignment horizontal="center" vertical="center"/>
    </xf>
    <xf numFmtId="0" fontId="80" fillId="8" borderId="33" xfId="74" applyFont="1" applyFill="1" applyBorder="1" applyAlignment="1">
      <alignment horizontal="center" vertical="center" wrapText="1"/>
    </xf>
    <xf numFmtId="0" fontId="80" fillId="8" borderId="34" xfId="74" applyFont="1" applyFill="1" applyBorder="1" applyAlignment="1">
      <alignment horizontal="center" vertical="center" wrapText="1"/>
    </xf>
    <xf numFmtId="3" fontId="73" fillId="0" borderId="0" xfId="67" applyNumberFormat="1" applyFont="1" applyFill="1" applyBorder="1" applyAlignment="1">
      <alignment horizontal="center" vertical="center"/>
    </xf>
    <xf numFmtId="0" fontId="49" fillId="0" borderId="35" xfId="67" applyFont="1" applyFill="1" applyBorder="1" applyAlignment="1">
      <alignment vertical="center" wrapText="1"/>
    </xf>
    <xf numFmtId="0" fontId="41" fillId="4" borderId="26" xfId="0" applyFont="1" applyFill="1" applyBorder="1" applyAlignment="1">
      <alignment horizontal="center" vertical="center"/>
    </xf>
    <xf numFmtId="3" fontId="41" fillId="4" borderId="26" xfId="0" applyNumberFormat="1" applyFont="1" applyFill="1" applyBorder="1" applyAlignment="1">
      <alignment horizontal="center" vertical="center"/>
    </xf>
    <xf numFmtId="0" fontId="41" fillId="0" borderId="26" xfId="0" applyFont="1" applyBorder="1" applyAlignment="1">
      <alignment horizontal="center" vertical="center"/>
    </xf>
    <xf numFmtId="3" fontId="44" fillId="0" borderId="12" xfId="70" applyNumberFormat="1" applyFont="1" applyFill="1" applyBorder="1" applyAlignment="1">
      <alignment horizontal="center" vertical="center"/>
    </xf>
    <xf numFmtId="0" fontId="50" fillId="0" borderId="9" xfId="70" quotePrefix="1" applyFont="1" applyFill="1" applyBorder="1" applyAlignment="1">
      <alignment horizontal="center" vertical="center" wrapText="1"/>
    </xf>
    <xf numFmtId="3" fontId="54" fillId="0" borderId="11" xfId="70" applyNumberFormat="1" applyFont="1" applyFill="1" applyBorder="1" applyAlignment="1">
      <alignment horizontal="center" vertical="center"/>
    </xf>
    <xf numFmtId="3" fontId="54" fillId="0" borderId="9" xfId="70" applyNumberFormat="1" applyFont="1" applyFill="1" applyBorder="1" applyAlignment="1">
      <alignment horizontal="center" vertical="center"/>
    </xf>
    <xf numFmtId="3" fontId="54" fillId="0" borderId="9" xfId="70" applyNumberFormat="1" applyFont="1" applyBorder="1" applyAlignment="1">
      <alignment horizontal="center" vertical="center"/>
    </xf>
    <xf numFmtId="0" fontId="49" fillId="0" borderId="9" xfId="70" quotePrefix="1" applyFont="1" applyFill="1" applyBorder="1" applyAlignment="1">
      <alignment vertical="center" wrapText="1"/>
    </xf>
    <xf numFmtId="3" fontId="41" fillId="0" borderId="14" xfId="70" applyNumberFormat="1" applyFont="1" applyFill="1" applyBorder="1" applyAlignment="1">
      <alignment horizontal="center" vertical="center" wrapText="1"/>
    </xf>
    <xf numFmtId="3" fontId="50" fillId="0" borderId="9" xfId="70" quotePrefix="1" applyNumberFormat="1" applyFont="1" applyFill="1" applyBorder="1" applyAlignment="1">
      <alignment horizontal="center" vertical="center" wrapText="1"/>
    </xf>
    <xf numFmtId="3" fontId="41" fillId="0" borderId="9" xfId="70" applyNumberFormat="1" applyFont="1" applyFill="1" applyBorder="1" applyAlignment="1">
      <alignment horizontal="center" vertical="center"/>
    </xf>
    <xf numFmtId="49" fontId="73" fillId="0" borderId="19" xfId="71" applyNumberFormat="1" applyFont="1" applyFill="1" applyBorder="1" applyAlignment="1">
      <alignment vertical="center"/>
    </xf>
    <xf numFmtId="49" fontId="73" fillId="4" borderId="19" xfId="71" applyNumberFormat="1" applyFont="1" applyFill="1" applyBorder="1" applyAlignment="1">
      <alignment vertical="center"/>
    </xf>
    <xf numFmtId="0" fontId="41" fillId="2" borderId="23" xfId="0" applyFont="1" applyFill="1" applyBorder="1" applyAlignment="1">
      <alignment horizontal="center" vertical="center"/>
    </xf>
    <xf numFmtId="0" fontId="49" fillId="4" borderId="29" xfId="0" applyFont="1" applyFill="1" applyBorder="1" applyAlignment="1">
      <alignment horizontal="left" vertical="center" wrapText="1"/>
    </xf>
    <xf numFmtId="4" fontId="36" fillId="9" borderId="14" xfId="67" applyNumberFormat="1" applyFont="1" applyFill="1" applyBorder="1" applyAlignment="1">
      <alignment horizontal="center" vertical="center"/>
    </xf>
    <xf numFmtId="0" fontId="41" fillId="0" borderId="16" xfId="68" applyFont="1" applyFill="1" applyBorder="1" applyAlignment="1">
      <alignment horizontal="center" vertical="center" wrapText="1"/>
    </xf>
    <xf numFmtId="0" fontId="72" fillId="0" borderId="36" xfId="68" applyFont="1" applyBorder="1" applyAlignment="1">
      <alignment horizontal="center" vertical="center" wrapText="1"/>
    </xf>
    <xf numFmtId="0" fontId="49" fillId="8" borderId="8" xfId="67" applyFont="1" applyFill="1" applyBorder="1" applyAlignment="1">
      <alignment vertical="center" wrapText="1"/>
    </xf>
    <xf numFmtId="0" fontId="49" fillId="8" borderId="37" xfId="67" applyFont="1" applyFill="1" applyBorder="1" applyAlignment="1">
      <alignment vertical="center" wrapText="1"/>
    </xf>
    <xf numFmtId="0" fontId="49" fillId="8" borderId="38" xfId="67" applyFont="1" applyFill="1" applyBorder="1" applyAlignment="1">
      <alignment vertical="center" wrapText="1"/>
    </xf>
    <xf numFmtId="0" fontId="50" fillId="0" borderId="16" xfId="76" quotePrefix="1" applyNumberFormat="1" applyFont="1" applyFill="1" applyBorder="1" applyAlignment="1">
      <alignment horizontal="center" vertical="center"/>
    </xf>
    <xf numFmtId="0" fontId="69" fillId="0" borderId="0" xfId="66" applyFont="1" applyFill="1" applyBorder="1" applyAlignment="1">
      <alignment horizontal="center" vertical="center" wrapText="1"/>
    </xf>
    <xf numFmtId="0" fontId="49" fillId="0" borderId="31" xfId="0" applyFont="1" applyBorder="1" applyAlignment="1">
      <alignment horizontal="left" vertical="center" wrapText="1"/>
    </xf>
    <xf numFmtId="4" fontId="36" fillId="9" borderId="40" xfId="67" applyNumberFormat="1" applyFont="1" applyFill="1" applyBorder="1" applyAlignment="1">
      <alignment horizontal="center" vertical="center"/>
    </xf>
    <xf numFmtId="0" fontId="75" fillId="0" borderId="13" xfId="68" applyFont="1" applyFill="1" applyBorder="1" applyAlignment="1">
      <alignment horizontal="center" vertical="center" wrapText="1"/>
    </xf>
    <xf numFmtId="3" fontId="55" fillId="0" borderId="0" xfId="68" applyNumberFormat="1" applyFont="1" applyFill="1" applyBorder="1" applyAlignment="1">
      <alignment horizontal="center" vertical="center"/>
    </xf>
    <xf numFmtId="3" fontId="72" fillId="0" borderId="12" xfId="70" applyNumberFormat="1" applyFont="1" applyFill="1" applyBorder="1" applyAlignment="1">
      <alignment horizontal="center" vertical="center"/>
    </xf>
    <xf numFmtId="4" fontId="73" fillId="0" borderId="41" xfId="70" applyNumberFormat="1" applyFont="1" applyFill="1" applyBorder="1" applyAlignment="1">
      <alignment horizontal="center" vertical="center" wrapText="1"/>
    </xf>
    <xf numFmtId="4" fontId="72" fillId="0" borderId="41" xfId="70" applyNumberFormat="1" applyFont="1" applyFill="1" applyBorder="1" applyAlignment="1">
      <alignment horizontal="center" vertical="center" wrapText="1"/>
    </xf>
    <xf numFmtId="4" fontId="73" fillId="0" borderId="41" xfId="70" quotePrefix="1" applyNumberFormat="1" applyFont="1" applyFill="1" applyBorder="1" applyAlignment="1">
      <alignment horizontal="center" vertical="center" wrapText="1"/>
    </xf>
    <xf numFmtId="4" fontId="72" fillId="0" borderId="42" xfId="70" applyNumberFormat="1" applyFont="1" applyFill="1" applyBorder="1" applyAlignment="1">
      <alignment horizontal="center" vertical="center" wrapText="1"/>
    </xf>
    <xf numFmtId="49" fontId="52" fillId="0" borderId="19" xfId="71" applyNumberFormat="1" applyFont="1" applyFill="1" applyBorder="1" applyAlignment="1">
      <alignment vertical="center"/>
    </xf>
    <xf numFmtId="49" fontId="52" fillId="4" borderId="19" xfId="71" applyNumberFormat="1" applyFont="1" applyFill="1" applyBorder="1" applyAlignment="1">
      <alignment vertical="center"/>
    </xf>
    <xf numFmtId="3" fontId="49" fillId="0" borderId="19" xfId="70" applyNumberFormat="1" applyFont="1" applyFill="1" applyBorder="1" applyAlignment="1">
      <alignment horizontal="center" vertical="center"/>
    </xf>
    <xf numFmtId="3" fontId="49" fillId="0" borderId="0" xfId="70" applyNumberFormat="1" applyFont="1" applyFill="1" applyBorder="1" applyAlignment="1">
      <alignment horizontal="center" vertical="center"/>
    </xf>
    <xf numFmtId="3" fontId="50" fillId="0" borderId="17" xfId="67" applyNumberFormat="1" applyFont="1" applyFill="1" applyBorder="1" applyAlignment="1">
      <alignment horizontal="center" vertical="center" wrapText="1"/>
    </xf>
    <xf numFmtId="194" fontId="88" fillId="0" borderId="0" xfId="72" applyNumberFormat="1" applyFont="1" applyFill="1" applyBorder="1" applyAlignment="1">
      <alignment horizontal="center" vertical="center"/>
    </xf>
    <xf numFmtId="0" fontId="85" fillId="0" borderId="0" xfId="72" applyFont="1" applyFill="1" applyBorder="1" applyAlignment="1">
      <alignment vertical="center"/>
    </xf>
    <xf numFmtId="196" fontId="88" fillId="0" borderId="0" xfId="72" applyNumberFormat="1" applyFont="1" applyFill="1" applyBorder="1" applyAlignment="1">
      <alignment horizontal="center" vertical="center"/>
    </xf>
    <xf numFmtId="0" fontId="85" fillId="0" borderId="0" xfId="72" applyFont="1" applyFill="1" applyBorder="1" applyAlignment="1">
      <alignment horizontal="center" vertical="center"/>
    </xf>
    <xf numFmtId="0" fontId="83" fillId="0" borderId="0" xfId="72" applyFont="1" applyBorder="1" applyAlignment="1">
      <alignment horizontal="center" vertical="center"/>
    </xf>
    <xf numFmtId="0" fontId="84" fillId="0" borderId="0" xfId="72" applyFont="1" applyBorder="1" applyAlignment="1">
      <alignment horizontal="center" vertical="center"/>
    </xf>
    <xf numFmtId="3" fontId="83" fillId="0" borderId="0" xfId="72" applyNumberFormat="1" applyFont="1" applyBorder="1" applyAlignment="1">
      <alignment horizontal="center" vertical="center"/>
    </xf>
    <xf numFmtId="0" fontId="83" fillId="0" borderId="0" xfId="72" applyFont="1" applyFill="1" applyBorder="1" applyAlignment="1">
      <alignment horizontal="center" vertical="center"/>
    </xf>
    <xf numFmtId="0" fontId="85" fillId="0" borderId="0" xfId="72" applyFont="1" applyBorder="1" applyAlignment="1">
      <alignment vertical="center"/>
    </xf>
    <xf numFmtId="0" fontId="85" fillId="0" borderId="0" xfId="72" applyFont="1" applyBorder="1" applyAlignment="1">
      <alignment horizontal="center" vertical="center"/>
    </xf>
    <xf numFmtId="0" fontId="84" fillId="0" borderId="0" xfId="72" applyFont="1" applyFill="1" applyBorder="1" applyAlignment="1">
      <alignment vertical="center"/>
    </xf>
    <xf numFmtId="3" fontId="85" fillId="0" borderId="0" xfId="72" applyNumberFormat="1" applyFont="1" applyFill="1" applyBorder="1" applyAlignment="1">
      <alignment vertical="center"/>
    </xf>
    <xf numFmtId="0" fontId="85" fillId="0" borderId="0" xfId="72" applyFont="1" applyFill="1" applyBorder="1" applyAlignment="1">
      <alignment horizontal="left" vertical="center"/>
    </xf>
    <xf numFmtId="0" fontId="91" fillId="0" borderId="0" xfId="72" applyFont="1" applyBorder="1" applyAlignment="1">
      <alignment vertical="center"/>
    </xf>
    <xf numFmtId="0" fontId="91" fillId="0" borderId="0" xfId="72" applyFont="1" applyBorder="1" applyAlignment="1">
      <alignment horizontal="center" vertical="center"/>
    </xf>
    <xf numFmtId="0" fontId="91" fillId="0" borderId="0" xfId="72" applyFont="1" applyFill="1" applyBorder="1" applyAlignment="1">
      <alignment horizontal="center" vertical="center" wrapText="1"/>
    </xf>
    <xf numFmtId="0" fontId="91" fillId="0" borderId="0" xfId="72" applyFont="1" applyFill="1" applyBorder="1" applyAlignment="1">
      <alignment horizontal="center" vertical="center"/>
    </xf>
    <xf numFmtId="0" fontId="91" fillId="0" borderId="0" xfId="72" applyFont="1" applyFill="1" applyBorder="1" applyAlignment="1">
      <alignment vertical="center"/>
    </xf>
    <xf numFmtId="3" fontId="91" fillId="0" borderId="0" xfId="72" applyNumberFormat="1" applyFont="1" applyFill="1" applyBorder="1" applyAlignment="1">
      <alignment horizontal="center" vertical="center"/>
    </xf>
    <xf numFmtId="0" fontId="91" fillId="0" borderId="0" xfId="72" applyFont="1" applyFill="1" applyBorder="1" applyAlignment="1">
      <alignment horizontal="left" vertical="center"/>
    </xf>
    <xf numFmtId="3" fontId="91" fillId="0" borderId="0" xfId="72" applyNumberFormat="1" applyFont="1" applyFill="1" applyBorder="1" applyAlignment="1">
      <alignment horizontal="center" vertical="center" wrapText="1"/>
    </xf>
    <xf numFmtId="0" fontId="97" fillId="0" borderId="0" xfId="72" applyFont="1" applyBorder="1" applyAlignment="1">
      <alignment vertical="center"/>
    </xf>
    <xf numFmtId="0" fontId="97" fillId="0" borderId="0" xfId="72" applyFont="1" applyBorder="1" applyAlignment="1">
      <alignment horizontal="center" vertical="center"/>
    </xf>
    <xf numFmtId="0" fontId="97" fillId="0" borderId="0" xfId="72" applyFont="1" applyFill="1" applyBorder="1" applyAlignment="1">
      <alignment horizontal="left" vertical="center"/>
    </xf>
    <xf numFmtId="0" fontId="97" fillId="0" borderId="0" xfId="72" applyFont="1" applyFill="1" applyBorder="1" applyAlignment="1">
      <alignment vertical="center"/>
    </xf>
    <xf numFmtId="49" fontId="85" fillId="0" borderId="0" xfId="72" applyNumberFormat="1" applyFont="1" applyFill="1" applyBorder="1" applyAlignment="1">
      <alignment horizontal="center" vertical="center"/>
    </xf>
    <xf numFmtId="194" fontId="84" fillId="2" borderId="48" xfId="72" applyNumberFormat="1" applyFont="1" applyFill="1" applyBorder="1" applyAlignment="1">
      <alignment horizontal="center" vertical="center"/>
    </xf>
    <xf numFmtId="196" fontId="84" fillId="2" borderId="47" xfId="72" applyNumberFormat="1" applyFont="1" applyFill="1" applyBorder="1" applyAlignment="1">
      <alignment horizontal="center" vertical="center"/>
    </xf>
    <xf numFmtId="172" fontId="85" fillId="0" borderId="0" xfId="72" applyNumberFormat="1" applyFont="1" applyFill="1" applyBorder="1" applyAlignment="1">
      <alignment horizontal="center" vertical="center"/>
    </xf>
    <xf numFmtId="3" fontId="85" fillId="0" borderId="0" xfId="72" applyNumberFormat="1" applyFont="1" applyFill="1" applyBorder="1" applyAlignment="1">
      <alignment horizontal="center" vertical="center"/>
    </xf>
    <xf numFmtId="0" fontId="85" fillId="0" borderId="0" xfId="72" quotePrefix="1" applyFont="1" applyFill="1" applyBorder="1" applyAlignment="1">
      <alignment horizontal="center" vertical="center"/>
    </xf>
    <xf numFmtId="194" fontId="84" fillId="2" borderId="52" xfId="72" applyNumberFormat="1" applyFont="1" applyFill="1" applyBorder="1" applyAlignment="1">
      <alignment horizontal="center" vertical="center"/>
    </xf>
    <xf numFmtId="196" fontId="84" fillId="2" borderId="51" xfId="72" applyNumberFormat="1" applyFont="1" applyFill="1" applyBorder="1" applyAlignment="1">
      <alignment horizontal="center" vertical="center"/>
    </xf>
    <xf numFmtId="49" fontId="83" fillId="0" borderId="0" xfId="72" applyNumberFormat="1" applyFont="1" applyFill="1" applyBorder="1" applyAlignment="1">
      <alignment horizontal="center" vertical="center"/>
    </xf>
    <xf numFmtId="194" fontId="84" fillId="2" borderId="54" xfId="72" applyNumberFormat="1" applyFont="1" applyFill="1" applyBorder="1" applyAlignment="1">
      <alignment horizontal="center" vertical="center"/>
    </xf>
    <xf numFmtId="196" fontId="84" fillId="2" borderId="53" xfId="72" applyNumberFormat="1" applyFont="1" applyFill="1" applyBorder="1" applyAlignment="1">
      <alignment horizontal="center" vertical="center"/>
    </xf>
    <xf numFmtId="49" fontId="85" fillId="0" borderId="0" xfId="72" applyNumberFormat="1" applyFont="1" applyBorder="1" applyAlignment="1">
      <alignment horizontal="center" vertical="center"/>
    </xf>
    <xf numFmtId="0" fontId="99" fillId="0" borderId="0" xfId="72" applyFont="1" applyFill="1" applyBorder="1" applyAlignment="1">
      <alignment horizontal="center" vertical="center"/>
    </xf>
    <xf numFmtId="172" fontId="85" fillId="0" borderId="0" xfId="72" applyNumberFormat="1" applyFont="1" applyBorder="1" applyAlignment="1">
      <alignment horizontal="center" vertical="center"/>
    </xf>
    <xf numFmtId="3" fontId="85" fillId="0" borderId="0" xfId="72" applyNumberFormat="1" applyFont="1" applyBorder="1" applyAlignment="1">
      <alignment horizontal="center" vertical="center"/>
    </xf>
    <xf numFmtId="0" fontId="85" fillId="0" borderId="0" xfId="72" applyNumberFormat="1" applyFont="1" applyFill="1" applyBorder="1" applyAlignment="1">
      <alignment horizontal="left" vertical="center"/>
    </xf>
    <xf numFmtId="0" fontId="85" fillId="0" borderId="0" xfId="72" applyFont="1" applyBorder="1" applyAlignment="1">
      <alignment horizontal="left" vertical="center"/>
    </xf>
    <xf numFmtId="0" fontId="101" fillId="0" borderId="0" xfId="72" applyFont="1" applyBorder="1" applyAlignment="1">
      <alignment horizontal="left" vertical="center"/>
    </xf>
    <xf numFmtId="3" fontId="85" fillId="0" borderId="0" xfId="72" applyNumberFormat="1" applyFont="1" applyBorder="1" applyAlignment="1">
      <alignment vertical="center"/>
    </xf>
    <xf numFmtId="0" fontId="102" fillId="0" borderId="0" xfId="72" applyFont="1" applyBorder="1" applyAlignment="1">
      <alignment vertical="center"/>
    </xf>
    <xf numFmtId="194" fontId="88" fillId="0" borderId="0" xfId="72" applyNumberFormat="1" applyFont="1" applyBorder="1" applyAlignment="1">
      <alignment horizontal="center" vertical="center"/>
    </xf>
    <xf numFmtId="196" fontId="88" fillId="0" borderId="0" xfId="72" applyNumberFormat="1" applyFont="1" applyBorder="1" applyAlignment="1">
      <alignment horizontal="center" vertical="center"/>
    </xf>
    <xf numFmtId="194" fontId="83" fillId="8" borderId="0" xfId="72" applyNumberFormat="1" applyFont="1" applyFill="1" applyBorder="1" applyAlignment="1">
      <alignment horizontal="center" vertical="center"/>
    </xf>
    <xf numFmtId="49" fontId="36" fillId="0" borderId="27" xfId="0" applyNumberFormat="1" applyFont="1" applyFill="1" applyBorder="1" applyAlignment="1">
      <alignment horizontal="center" vertical="center"/>
    </xf>
    <xf numFmtId="0" fontId="46" fillId="0" borderId="8" xfId="67" applyFont="1" applyFill="1" applyBorder="1" applyAlignment="1">
      <alignment vertical="center"/>
    </xf>
    <xf numFmtId="0" fontId="46" fillId="0" borderId="9" xfId="67" applyFont="1" applyFill="1" applyBorder="1" applyAlignment="1">
      <alignment vertical="center"/>
    </xf>
    <xf numFmtId="0" fontId="49" fillId="0" borderId="55" xfId="67" applyFont="1" applyFill="1" applyBorder="1" applyAlignment="1">
      <alignment vertical="center" wrapText="1"/>
    </xf>
    <xf numFmtId="0" fontId="69" fillId="0" borderId="56" xfId="66" applyFont="1" applyFill="1" applyBorder="1" applyAlignment="1">
      <alignment horizontal="center" vertical="center" wrapText="1"/>
    </xf>
    <xf numFmtId="0" fontId="49" fillId="0" borderId="8" xfId="67" applyFont="1" applyFill="1" applyBorder="1" applyAlignment="1">
      <alignment vertical="center" wrapText="1"/>
    </xf>
    <xf numFmtId="197" fontId="83" fillId="8" borderId="57" xfId="72" applyNumberFormat="1" applyFont="1" applyFill="1" applyBorder="1" applyAlignment="1">
      <alignment horizontal="center" vertical="center"/>
    </xf>
    <xf numFmtId="194" fontId="83" fillId="8" borderId="58" xfId="72" applyNumberFormat="1" applyFont="1" applyFill="1" applyBorder="1" applyAlignment="1">
      <alignment horizontal="center" vertical="center"/>
    </xf>
    <xf numFmtId="194" fontId="83" fillId="8" borderId="57" xfId="72" applyNumberFormat="1" applyFont="1" applyFill="1" applyBorder="1" applyAlignment="1">
      <alignment horizontal="center" vertical="center"/>
    </xf>
    <xf numFmtId="194" fontId="83" fillId="8" borderId="59" xfId="72" applyNumberFormat="1" applyFont="1" applyFill="1" applyBorder="1" applyAlignment="1">
      <alignment horizontal="center" vertical="center"/>
    </xf>
    <xf numFmtId="197" fontId="83" fillId="8" borderId="59" xfId="72" applyNumberFormat="1" applyFont="1" applyFill="1" applyBorder="1" applyAlignment="1">
      <alignment horizontal="center" vertical="center"/>
    </xf>
    <xf numFmtId="197" fontId="83" fillId="8" borderId="58" xfId="72" applyNumberFormat="1" applyFont="1" applyFill="1" applyBorder="1" applyAlignment="1">
      <alignment horizontal="center" vertical="center"/>
    </xf>
    <xf numFmtId="0" fontId="49" fillId="0" borderId="11" xfId="67" applyFont="1" applyBorder="1" applyAlignment="1">
      <alignment vertical="center" wrapText="1"/>
    </xf>
    <xf numFmtId="0" fontId="72" fillId="0" borderId="12" xfId="68" applyFont="1" applyBorder="1" applyAlignment="1">
      <alignment horizontal="center" vertical="center" wrapText="1"/>
    </xf>
    <xf numFmtId="0" fontId="49" fillId="0" borderId="44" xfId="67" applyFont="1" applyFill="1" applyBorder="1" applyAlignment="1">
      <alignment vertical="center" wrapText="1"/>
    </xf>
    <xf numFmtId="0" fontId="103" fillId="4" borderId="41" xfId="66" applyFont="1" applyFill="1" applyBorder="1" applyAlignment="1">
      <alignment horizontal="center" vertical="center" wrapText="1"/>
    </xf>
    <xf numFmtId="0" fontId="104" fillId="0" borderId="13" xfId="68" applyFont="1" applyBorder="1" applyAlignment="1">
      <alignment horizontal="center" vertical="center" wrapText="1"/>
    </xf>
    <xf numFmtId="0" fontId="49" fillId="11" borderId="26" xfId="0" applyFont="1" applyFill="1" applyBorder="1" applyAlignment="1">
      <alignment horizontal="left" vertical="center" wrapText="1"/>
    </xf>
    <xf numFmtId="0" fontId="41" fillId="11" borderId="26" xfId="0" applyFont="1" applyFill="1" applyBorder="1" applyAlignment="1">
      <alignment horizontal="center" vertical="center"/>
    </xf>
    <xf numFmtId="0" fontId="41" fillId="11" borderId="23" xfId="0" applyFont="1" applyFill="1" applyBorder="1" applyAlignment="1">
      <alignment horizontal="center" vertical="center"/>
    </xf>
    <xf numFmtId="0" fontId="86" fillId="12" borderId="0" xfId="72" applyFont="1" applyFill="1" applyBorder="1" applyAlignment="1">
      <alignment horizontal="center" vertical="center"/>
    </xf>
    <xf numFmtId="0" fontId="87" fillId="12" borderId="0" xfId="72" applyFont="1" applyFill="1" applyBorder="1" applyAlignment="1">
      <alignment horizontal="left" vertical="center"/>
    </xf>
    <xf numFmtId="0" fontId="86" fillId="12" borderId="0" xfId="72" applyFont="1" applyFill="1" applyBorder="1" applyAlignment="1">
      <alignment horizontal="left" vertical="center"/>
    </xf>
    <xf numFmtId="196" fontId="88" fillId="12" borderId="0" xfId="72" applyNumberFormat="1" applyFont="1" applyFill="1" applyBorder="1" applyAlignment="1">
      <alignment horizontal="center" vertical="center"/>
    </xf>
    <xf numFmtId="0" fontId="85" fillId="12" borderId="0" xfId="72" applyFont="1" applyFill="1" applyBorder="1" applyAlignment="1">
      <alignment horizontal="left" vertical="center"/>
    </xf>
    <xf numFmtId="0" fontId="90" fillId="12" borderId="0" xfId="72" applyFont="1" applyFill="1" applyBorder="1" applyAlignment="1">
      <alignment horizontal="center" vertical="center" textRotation="90" wrapText="1"/>
    </xf>
    <xf numFmtId="0" fontId="92" fillId="12" borderId="0" xfId="72" applyFont="1" applyFill="1" applyBorder="1" applyAlignment="1">
      <alignment horizontal="center" vertical="center" textRotation="90" wrapText="1"/>
    </xf>
    <xf numFmtId="0" fontId="98" fillId="12" borderId="0" xfId="72" applyFont="1" applyFill="1" applyBorder="1" applyAlignment="1">
      <alignment horizontal="center" vertical="center" textRotation="90" wrapText="1"/>
    </xf>
    <xf numFmtId="0" fontId="99" fillId="12" borderId="0" xfId="72" applyFont="1" applyFill="1" applyBorder="1" applyAlignment="1">
      <alignment horizontal="center" vertical="center" textRotation="90" wrapText="1"/>
    </xf>
    <xf numFmtId="0" fontId="85" fillId="12" borderId="0" xfId="72" applyFont="1" applyFill="1" applyBorder="1" applyAlignment="1">
      <alignment horizontal="center" vertical="center"/>
    </xf>
    <xf numFmtId="194" fontId="84" fillId="12" borderId="0" xfId="72" applyNumberFormat="1" applyFont="1" applyFill="1" applyBorder="1" applyAlignment="1">
      <alignment horizontal="center" vertical="center"/>
    </xf>
    <xf numFmtId="196" fontId="84" fillId="12" borderId="0" xfId="72" applyNumberFormat="1" applyFont="1" applyFill="1" applyBorder="1" applyAlignment="1">
      <alignment horizontal="center" vertical="center"/>
    </xf>
    <xf numFmtId="0" fontId="83" fillId="12" borderId="0" xfId="72" applyFont="1" applyFill="1" applyBorder="1" applyAlignment="1">
      <alignment horizontal="center" vertical="center"/>
    </xf>
    <xf numFmtId="0" fontId="85" fillId="12" borderId="0" xfId="72" applyFont="1" applyFill="1" applyBorder="1" applyAlignment="1">
      <alignment vertical="center"/>
    </xf>
    <xf numFmtId="3" fontId="85" fillId="12" borderId="0" xfId="72" applyNumberFormat="1" applyFont="1" applyFill="1" applyBorder="1" applyAlignment="1">
      <alignment vertical="center"/>
    </xf>
    <xf numFmtId="3" fontId="56" fillId="12" borderId="60" xfId="70" applyNumberFormat="1" applyFont="1" applyFill="1" applyBorder="1" applyAlignment="1">
      <alignment horizontal="center" vertical="center" wrapText="1"/>
    </xf>
    <xf numFmtId="3" fontId="39" fillId="12" borderId="19" xfId="70" applyNumberFormat="1" applyFont="1" applyFill="1" applyBorder="1" applyAlignment="1">
      <alignment horizontal="center" vertical="center"/>
    </xf>
    <xf numFmtId="3" fontId="36" fillId="12" borderId="19" xfId="70" applyNumberFormat="1" applyFont="1" applyFill="1" applyBorder="1" applyAlignment="1">
      <alignment horizontal="center" vertical="center"/>
    </xf>
    <xf numFmtId="3" fontId="39" fillId="12" borderId="61" xfId="70" applyNumberFormat="1" applyFont="1" applyFill="1" applyBorder="1" applyAlignment="1">
      <alignment horizontal="center" vertical="center"/>
    </xf>
    <xf numFmtId="3" fontId="36" fillId="12" borderId="17" xfId="70" applyNumberFormat="1" applyFont="1" applyFill="1" applyBorder="1" applyAlignment="1">
      <alignment horizontal="center" vertical="center" wrapText="1"/>
    </xf>
    <xf numFmtId="3" fontId="39" fillId="12" borderId="0" xfId="70" applyNumberFormat="1" applyFont="1" applyFill="1" applyBorder="1" applyAlignment="1">
      <alignment horizontal="center" vertical="center"/>
    </xf>
    <xf numFmtId="3" fontId="39" fillId="12" borderId="10" xfId="70" applyNumberFormat="1" applyFont="1" applyFill="1" applyBorder="1" applyAlignment="1">
      <alignment horizontal="center" vertical="center"/>
    </xf>
    <xf numFmtId="3" fontId="36" fillId="12" borderId="0" xfId="70" applyNumberFormat="1" applyFont="1" applyFill="1" applyBorder="1" applyAlignment="1">
      <alignment horizontal="center" vertical="center"/>
    </xf>
    <xf numFmtId="3" fontId="48" fillId="12" borderId="13" xfId="70" applyNumberFormat="1" applyFont="1" applyFill="1" applyBorder="1" applyAlignment="1">
      <alignment horizontal="center" vertical="center"/>
    </xf>
    <xf numFmtId="0" fontId="36" fillId="12" borderId="44" xfId="70" applyFont="1" applyFill="1" applyBorder="1" applyAlignment="1">
      <alignment horizontal="left" vertical="center"/>
    </xf>
    <xf numFmtId="0" fontId="47" fillId="12" borderId="9" xfId="70" applyFont="1" applyFill="1" applyBorder="1" applyAlignment="1">
      <alignment horizontal="left" vertical="center"/>
    </xf>
    <xf numFmtId="3" fontId="48" fillId="12" borderId="9" xfId="70" applyNumberFormat="1" applyFont="1" applyFill="1" applyBorder="1" applyAlignment="1">
      <alignment horizontal="center" vertical="center"/>
    </xf>
    <xf numFmtId="0" fontId="106" fillId="0" borderId="0" xfId="72" applyFont="1" applyAlignment="1">
      <alignment vertical="center"/>
    </xf>
    <xf numFmtId="0" fontId="36" fillId="12" borderId="44" xfId="70" applyFont="1" applyFill="1" applyBorder="1" applyAlignment="1">
      <alignment horizontal="center" vertical="center"/>
    </xf>
    <xf numFmtId="49" fontId="36" fillId="12" borderId="44" xfId="70" quotePrefix="1" applyNumberFormat="1" applyFont="1" applyFill="1" applyBorder="1" applyAlignment="1">
      <alignment horizontal="center" vertical="center" wrapText="1"/>
    </xf>
    <xf numFmtId="49" fontId="36" fillId="12" borderId="44" xfId="70" applyNumberFormat="1" applyFont="1" applyFill="1" applyBorder="1" applyAlignment="1">
      <alignment horizontal="center" vertical="center" wrapText="1"/>
    </xf>
    <xf numFmtId="49" fontId="36" fillId="12" borderId="62" xfId="70" applyNumberFormat="1" applyFont="1" applyFill="1" applyBorder="1" applyAlignment="1">
      <alignment horizontal="center" vertical="center" wrapText="1"/>
    </xf>
    <xf numFmtId="0" fontId="36" fillId="12" borderId="9" xfId="70" applyFont="1" applyFill="1" applyBorder="1" applyAlignment="1">
      <alignment horizontal="center" vertical="center" wrapText="1"/>
    </xf>
    <xf numFmtId="0" fontId="49" fillId="11" borderId="9" xfId="70" applyFont="1" applyFill="1" applyBorder="1" applyAlignment="1">
      <alignment vertical="center" wrapText="1"/>
    </xf>
    <xf numFmtId="0" fontId="36" fillId="12" borderId="16" xfId="70" applyFont="1" applyFill="1" applyBorder="1" applyAlignment="1">
      <alignment horizontal="center" vertical="center" wrapText="1"/>
    </xf>
    <xf numFmtId="4" fontId="36" fillId="12" borderId="14" xfId="70" applyNumberFormat="1" applyFont="1" applyFill="1" applyBorder="1" applyAlignment="1">
      <alignment horizontal="center" vertical="center"/>
    </xf>
    <xf numFmtId="4" fontId="36" fillId="12" borderId="14" xfId="70" quotePrefix="1" applyNumberFormat="1" applyFont="1" applyFill="1" applyBorder="1" applyAlignment="1">
      <alignment horizontal="center" vertical="center"/>
    </xf>
    <xf numFmtId="3" fontId="36" fillId="12" borderId="14" xfId="70" applyNumberFormat="1" applyFont="1" applyFill="1" applyBorder="1" applyAlignment="1">
      <alignment horizontal="center" vertical="center"/>
    </xf>
    <xf numFmtId="4" fontId="36" fillId="12" borderId="39" xfId="70" applyNumberFormat="1" applyFont="1" applyFill="1" applyBorder="1" applyAlignment="1">
      <alignment horizontal="center" vertical="center"/>
    </xf>
    <xf numFmtId="0" fontId="0" fillId="11" borderId="0" xfId="0" applyFill="1"/>
    <xf numFmtId="49" fontId="49" fillId="4" borderId="11" xfId="67" applyNumberFormat="1" applyFont="1" applyFill="1" applyBorder="1" applyAlignment="1">
      <alignment horizontal="left" vertical="center" wrapText="1"/>
    </xf>
    <xf numFmtId="3" fontId="56" fillId="12" borderId="60" xfId="67" applyNumberFormat="1" applyFont="1" applyFill="1" applyBorder="1" applyAlignment="1">
      <alignment horizontal="center" vertical="center" wrapText="1"/>
    </xf>
    <xf numFmtId="3" fontId="36" fillId="12" borderId="19" xfId="67" applyNumberFormat="1" applyFont="1" applyFill="1" applyBorder="1" applyAlignment="1">
      <alignment horizontal="center" vertical="center"/>
    </xf>
    <xf numFmtId="3" fontId="39" fillId="12" borderId="61" xfId="67" applyNumberFormat="1" applyFont="1" applyFill="1" applyBorder="1" applyAlignment="1">
      <alignment horizontal="center" vertical="center"/>
    </xf>
    <xf numFmtId="3" fontId="36" fillId="12" borderId="17" xfId="67" applyNumberFormat="1" applyFont="1" applyFill="1" applyBorder="1" applyAlignment="1">
      <alignment horizontal="center" vertical="center" wrapText="1"/>
    </xf>
    <xf numFmtId="3" fontId="36" fillId="12" borderId="0" xfId="67" applyNumberFormat="1" applyFont="1" applyFill="1" applyBorder="1" applyAlignment="1">
      <alignment horizontal="center" vertical="center"/>
    </xf>
    <xf numFmtId="3" fontId="39" fillId="12" borderId="10" xfId="67" applyNumberFormat="1" applyFont="1" applyFill="1" applyBorder="1" applyAlignment="1">
      <alignment horizontal="center" vertical="center"/>
    </xf>
    <xf numFmtId="3" fontId="79" fillId="12" borderId="13" xfId="67" applyNumberFormat="1" applyFont="1" applyFill="1" applyBorder="1" applyAlignment="1">
      <alignment horizontal="center" vertical="center"/>
    </xf>
    <xf numFmtId="0" fontId="36" fillId="12" borderId="15" xfId="67" applyFont="1" applyFill="1" applyBorder="1" applyAlignment="1">
      <alignment horizontal="left" vertical="center"/>
    </xf>
    <xf numFmtId="0" fontId="47" fillId="12" borderId="15" xfId="67" applyFont="1" applyFill="1" applyBorder="1" applyAlignment="1">
      <alignment horizontal="left" vertical="center"/>
    </xf>
    <xf numFmtId="3" fontId="48" fillId="12" borderId="18" xfId="67" applyNumberFormat="1" applyFont="1" applyFill="1" applyBorder="1" applyAlignment="1">
      <alignment horizontal="center" vertical="center"/>
    </xf>
    <xf numFmtId="3" fontId="48" fillId="12" borderId="9" xfId="67" applyNumberFormat="1" applyFont="1" applyFill="1" applyBorder="1" applyAlignment="1">
      <alignment horizontal="center" vertical="center"/>
    </xf>
    <xf numFmtId="49" fontId="36" fillId="12" borderId="44" xfId="67" applyNumberFormat="1" applyFont="1" applyFill="1" applyBorder="1" applyAlignment="1">
      <alignment horizontal="center" vertical="center" wrapText="1"/>
    </xf>
    <xf numFmtId="49" fontId="36" fillId="12" borderId="44" xfId="67" quotePrefix="1" applyNumberFormat="1" applyFont="1" applyFill="1" applyBorder="1" applyAlignment="1">
      <alignment horizontal="center" vertical="center" wrapText="1"/>
    </xf>
    <xf numFmtId="49" fontId="36" fillId="12" borderId="27" xfId="0" applyNumberFormat="1" applyFont="1" applyFill="1" applyBorder="1" applyAlignment="1">
      <alignment horizontal="center" vertical="center"/>
    </xf>
    <xf numFmtId="49" fontId="36" fillId="12" borderId="33" xfId="67" applyNumberFormat="1" applyFont="1" applyFill="1" applyBorder="1" applyAlignment="1">
      <alignment horizontal="center" vertical="center" wrapText="1"/>
    </xf>
    <xf numFmtId="49" fontId="36" fillId="12" borderId="63" xfId="67" applyNumberFormat="1" applyFont="1" applyFill="1" applyBorder="1" applyAlignment="1">
      <alignment horizontal="center" vertical="center" wrapText="1"/>
    </xf>
    <xf numFmtId="4" fontId="36" fillId="12" borderId="46" xfId="67" applyNumberFormat="1" applyFont="1" applyFill="1" applyBorder="1" applyAlignment="1">
      <alignment horizontal="center" vertical="center"/>
    </xf>
    <xf numFmtId="4" fontId="36" fillId="12" borderId="20" xfId="67" applyNumberFormat="1" applyFont="1" applyFill="1" applyBorder="1" applyAlignment="1">
      <alignment horizontal="center" vertical="center"/>
    </xf>
    <xf numFmtId="49" fontId="36" fillId="12" borderId="64" xfId="67" applyNumberFormat="1" applyFont="1" applyFill="1" applyBorder="1" applyAlignment="1">
      <alignment horizontal="center" vertical="center" wrapText="1"/>
    </xf>
    <xf numFmtId="49" fontId="36" fillId="12" borderId="65" xfId="67" applyNumberFormat="1" applyFont="1" applyFill="1" applyBorder="1" applyAlignment="1">
      <alignment horizontal="center" vertical="center" wrapText="1"/>
    </xf>
    <xf numFmtId="49" fontId="36" fillId="12" borderId="66" xfId="67" applyNumberFormat="1" applyFont="1" applyFill="1" applyBorder="1" applyAlignment="1">
      <alignment horizontal="center" vertical="center" wrapText="1"/>
    </xf>
    <xf numFmtId="49" fontId="36" fillId="12" borderId="34" xfId="67" applyNumberFormat="1" applyFont="1" applyFill="1" applyBorder="1" applyAlignment="1">
      <alignment horizontal="center" vertical="center" wrapText="1"/>
    </xf>
    <xf numFmtId="49" fontId="36" fillId="12" borderId="34" xfId="67" quotePrefix="1" applyNumberFormat="1" applyFont="1" applyFill="1" applyBorder="1" applyAlignment="1">
      <alignment horizontal="center" vertical="center" wrapText="1"/>
    </xf>
    <xf numFmtId="49" fontId="36" fillId="12" borderId="62" xfId="67" applyNumberFormat="1" applyFont="1" applyFill="1" applyBorder="1" applyAlignment="1">
      <alignment horizontal="center" vertical="center" wrapText="1"/>
    </xf>
    <xf numFmtId="4" fontId="36" fillId="12" borderId="14" xfId="67" applyNumberFormat="1" applyFont="1" applyFill="1" applyBorder="1" applyAlignment="1">
      <alignment horizontal="center" vertical="center"/>
    </xf>
    <xf numFmtId="4" fontId="36" fillId="12" borderId="14" xfId="67" quotePrefix="1" applyNumberFormat="1" applyFont="1" applyFill="1" applyBorder="1" applyAlignment="1">
      <alignment horizontal="center" vertical="center"/>
    </xf>
    <xf numFmtId="4" fontId="36" fillId="12" borderId="67" xfId="67" quotePrefix="1" applyNumberFormat="1" applyFont="1" applyFill="1" applyBorder="1" applyAlignment="1">
      <alignment horizontal="center" vertical="center"/>
    </xf>
    <xf numFmtId="4" fontId="36" fillId="12" borderId="67" xfId="67" applyNumberFormat="1" applyFont="1" applyFill="1" applyBorder="1" applyAlignment="1">
      <alignment horizontal="center" vertical="center"/>
    </xf>
    <xf numFmtId="49" fontId="36" fillId="12" borderId="40" xfId="67" applyNumberFormat="1" applyFont="1" applyFill="1" applyBorder="1" applyAlignment="1">
      <alignment horizontal="center" vertical="center" wrapText="1"/>
    </xf>
    <xf numFmtId="4" fontId="36" fillId="12" borderId="39" xfId="67" applyNumberFormat="1" applyFont="1" applyFill="1" applyBorder="1" applyAlignment="1">
      <alignment horizontal="center" vertical="center"/>
    </xf>
    <xf numFmtId="0" fontId="36" fillId="12" borderId="9" xfId="67" applyFont="1" applyFill="1" applyBorder="1" applyAlignment="1">
      <alignment horizontal="center" vertical="center" wrapText="1"/>
    </xf>
    <xf numFmtId="0" fontId="36" fillId="12" borderId="23" xfId="0" applyFont="1" applyFill="1" applyBorder="1" applyAlignment="1">
      <alignment horizontal="center" vertical="center"/>
    </xf>
    <xf numFmtId="0" fontId="36" fillId="12" borderId="11" xfId="67" applyFont="1" applyFill="1" applyBorder="1" applyAlignment="1">
      <alignment horizontal="center" vertical="center" wrapText="1"/>
    </xf>
    <xf numFmtId="0" fontId="36" fillId="12" borderId="18" xfId="67" applyFont="1" applyFill="1" applyBorder="1" applyAlignment="1">
      <alignment horizontal="center" vertical="center" wrapText="1"/>
    </xf>
    <xf numFmtId="0" fontId="36" fillId="12" borderId="44" xfId="67" applyFont="1" applyFill="1" applyBorder="1" applyAlignment="1">
      <alignment horizontal="left" vertical="center"/>
    </xf>
    <xf numFmtId="0" fontId="47" fillId="12" borderId="9" xfId="67" applyFont="1" applyFill="1" applyBorder="1" applyAlignment="1">
      <alignment horizontal="left" vertical="center"/>
    </xf>
    <xf numFmtId="49" fontId="36" fillId="12" borderId="68" xfId="67" applyNumberFormat="1" applyFont="1" applyFill="1" applyBorder="1" applyAlignment="1">
      <alignment horizontal="center" vertical="center" wrapText="1"/>
    </xf>
    <xf numFmtId="3" fontId="36" fillId="12" borderId="14" xfId="67" applyNumberFormat="1" applyFont="1" applyFill="1" applyBorder="1" applyAlignment="1">
      <alignment horizontal="center" vertical="center"/>
    </xf>
    <xf numFmtId="0" fontId="71" fillId="13" borderId="69" xfId="67" applyFont="1" applyFill="1" applyBorder="1" applyAlignment="1">
      <alignment vertical="center" wrapText="1"/>
    </xf>
    <xf numFmtId="3" fontId="50" fillId="13" borderId="60" xfId="67" applyNumberFormat="1" applyFont="1" applyFill="1" applyBorder="1" applyAlignment="1">
      <alignment horizontal="center" vertical="center"/>
    </xf>
    <xf numFmtId="0" fontId="81" fillId="13" borderId="65" xfId="74" applyFont="1" applyFill="1" applyBorder="1" applyAlignment="1">
      <alignment horizontal="center" vertical="center"/>
    </xf>
    <xf numFmtId="0" fontId="56" fillId="12" borderId="70" xfId="0" applyFont="1" applyFill="1" applyBorder="1" applyAlignment="1">
      <alignment horizontal="center" vertical="center" wrapText="1"/>
    </xf>
    <xf numFmtId="0" fontId="36" fillId="12" borderId="21" xfId="0" applyFont="1" applyFill="1" applyBorder="1" applyAlignment="1">
      <alignment horizontal="center" vertical="center" wrapText="1"/>
    </xf>
    <xf numFmtId="0" fontId="36" fillId="12" borderId="21" xfId="0" applyFont="1" applyFill="1" applyBorder="1" applyAlignment="1">
      <alignment horizontal="center" vertical="center"/>
    </xf>
    <xf numFmtId="0" fontId="36" fillId="12" borderId="15" xfId="68" applyFont="1" applyFill="1" applyBorder="1" applyAlignment="1">
      <alignment horizontal="left" vertical="center"/>
    </xf>
    <xf numFmtId="0" fontId="47" fillId="12" borderId="13" xfId="68" applyFont="1" applyFill="1" applyBorder="1" applyAlignment="1">
      <alignment horizontal="center" vertical="center"/>
    </xf>
    <xf numFmtId="0" fontId="36" fillId="12" borderId="9" xfId="68" applyFont="1" applyFill="1" applyBorder="1" applyAlignment="1">
      <alignment horizontal="center" vertical="center" wrapText="1"/>
    </xf>
    <xf numFmtId="49" fontId="36" fillId="12" borderId="8" xfId="68" quotePrefix="1" applyNumberFormat="1" applyFont="1" applyFill="1" applyBorder="1" applyAlignment="1">
      <alignment horizontal="center" vertical="center"/>
    </xf>
    <xf numFmtId="49" fontId="36" fillId="12" borderId="8" xfId="68" applyNumberFormat="1" applyFont="1" applyFill="1" applyBorder="1" applyAlignment="1">
      <alignment horizontal="center" vertical="center"/>
    </xf>
    <xf numFmtId="0" fontId="56" fillId="12" borderId="70" xfId="0" applyFont="1" applyFill="1" applyBorder="1" applyAlignment="1">
      <alignment horizontal="center" vertical="center" wrapText="1" shrinkToFit="1"/>
    </xf>
    <xf numFmtId="0" fontId="56" fillId="12" borderId="70" xfId="0" applyFont="1" applyFill="1" applyBorder="1" applyAlignment="1">
      <alignment horizontal="center" vertical="center"/>
    </xf>
    <xf numFmtId="0" fontId="65" fillId="12" borderId="19" xfId="0" applyFont="1" applyFill="1" applyBorder="1" applyAlignment="1">
      <alignment vertical="center"/>
    </xf>
    <xf numFmtId="0" fontId="65" fillId="12" borderId="61" xfId="0" applyFont="1" applyFill="1" applyBorder="1" applyAlignment="1">
      <alignment horizontal="center" vertical="center"/>
    </xf>
    <xf numFmtId="0" fontId="65" fillId="12" borderId="0" xfId="0" applyFont="1" applyFill="1" applyBorder="1" applyAlignment="1">
      <alignment vertical="center"/>
    </xf>
    <xf numFmtId="0" fontId="65" fillId="12" borderId="10" xfId="0" applyFont="1" applyFill="1" applyBorder="1" applyAlignment="1">
      <alignment horizontal="center" vertical="center"/>
    </xf>
    <xf numFmtId="0" fontId="0" fillId="12" borderId="0" xfId="0" applyFill="1" applyBorder="1" applyAlignment="1">
      <alignment vertical="center"/>
    </xf>
    <xf numFmtId="0" fontId="0" fillId="12" borderId="10" xfId="0" applyFill="1" applyBorder="1" applyAlignment="1">
      <alignment horizontal="center" vertical="center"/>
    </xf>
    <xf numFmtId="0" fontId="61" fillId="12" borderId="28" xfId="0" applyFont="1" applyFill="1" applyBorder="1" applyAlignment="1">
      <alignment horizontal="left" vertical="center" wrapText="1"/>
    </xf>
    <xf numFmtId="0" fontId="0" fillId="12" borderId="28" xfId="0" applyFill="1" applyBorder="1" applyAlignment="1">
      <alignment horizontal="center" vertical="center"/>
    </xf>
    <xf numFmtId="0" fontId="75" fillId="12" borderId="73" xfId="0" applyFont="1" applyFill="1" applyBorder="1" applyAlignment="1">
      <alignment horizontal="center" vertical="center"/>
    </xf>
    <xf numFmtId="49" fontId="36" fillId="12" borderId="25" xfId="0" applyNumberFormat="1" applyFont="1" applyFill="1" applyBorder="1" applyAlignment="1">
      <alignment horizontal="center" vertical="center"/>
    </xf>
    <xf numFmtId="49" fontId="36" fillId="12" borderId="25" xfId="0" quotePrefix="1" applyNumberFormat="1" applyFont="1" applyFill="1" applyBorder="1" applyAlignment="1">
      <alignment horizontal="center" vertical="center"/>
    </xf>
    <xf numFmtId="49" fontId="36" fillId="12" borderId="27" xfId="0" quotePrefix="1" applyNumberFormat="1" applyFont="1" applyFill="1" applyBorder="1" applyAlignment="1">
      <alignment horizontal="center" vertical="center"/>
    </xf>
    <xf numFmtId="49" fontId="36" fillId="12" borderId="74" xfId="0" quotePrefix="1" applyNumberFormat="1" applyFont="1" applyFill="1" applyBorder="1" applyAlignment="1">
      <alignment horizontal="center" vertical="center" wrapText="1"/>
    </xf>
    <xf numFmtId="49" fontId="36" fillId="12" borderId="74" xfId="0" applyNumberFormat="1" applyFont="1" applyFill="1" applyBorder="1" applyAlignment="1">
      <alignment horizontal="center" vertical="center"/>
    </xf>
    <xf numFmtId="49" fontId="36" fillId="12" borderId="75" xfId="0" applyNumberFormat="1" applyFont="1" applyFill="1" applyBorder="1" applyAlignment="1">
      <alignment horizontal="center" vertical="center"/>
    </xf>
    <xf numFmtId="49" fontId="36" fillId="12" borderId="76" xfId="0" applyNumberFormat="1" applyFont="1" applyFill="1" applyBorder="1" applyAlignment="1">
      <alignment horizontal="center" vertical="center"/>
    </xf>
    <xf numFmtId="49" fontId="36" fillId="12" borderId="77" xfId="0" applyNumberFormat="1" applyFont="1" applyFill="1" applyBorder="1" applyAlignment="1">
      <alignment horizontal="center" vertical="center"/>
    </xf>
    <xf numFmtId="0" fontId="36" fillId="12" borderId="28" xfId="0" applyFont="1" applyFill="1" applyBorder="1" applyAlignment="1">
      <alignment horizontal="left" vertical="center" wrapText="1"/>
    </xf>
    <xf numFmtId="0" fontId="77" fillId="12" borderId="28" xfId="0" applyFont="1" applyFill="1" applyBorder="1" applyAlignment="1">
      <alignment horizontal="center" vertical="center"/>
    </xf>
    <xf numFmtId="49" fontId="36" fillId="12" borderId="78" xfId="0" applyNumberFormat="1" applyFont="1" applyFill="1" applyBorder="1" applyAlignment="1">
      <alignment horizontal="center" vertical="center"/>
    </xf>
    <xf numFmtId="49" fontId="36" fillId="12" borderId="78" xfId="0" quotePrefix="1" applyNumberFormat="1" applyFont="1" applyFill="1" applyBorder="1" applyAlignment="1">
      <alignment horizontal="center" vertical="center"/>
    </xf>
    <xf numFmtId="49" fontId="36" fillId="12" borderId="74" xfId="0" quotePrefix="1" applyNumberFormat="1" applyFont="1" applyFill="1" applyBorder="1" applyAlignment="1">
      <alignment horizontal="center" vertical="center"/>
    </xf>
    <xf numFmtId="49" fontId="36" fillId="12" borderId="27" xfId="0" quotePrefix="1" applyNumberFormat="1" applyFont="1" applyFill="1" applyBorder="1" applyAlignment="1">
      <alignment horizontal="center" vertical="center" wrapText="1"/>
    </xf>
    <xf numFmtId="49" fontId="36" fillId="12" borderId="79" xfId="0" applyNumberFormat="1" applyFont="1" applyFill="1" applyBorder="1" applyAlignment="1">
      <alignment horizontal="center" vertical="center"/>
    </xf>
    <xf numFmtId="3" fontId="42" fillId="12" borderId="17" xfId="67" applyNumberFormat="1" applyFont="1" applyFill="1" applyBorder="1" applyAlignment="1">
      <alignment horizontal="center" vertical="center" wrapText="1"/>
    </xf>
    <xf numFmtId="49" fontId="36" fillId="12" borderId="9" xfId="67" applyNumberFormat="1" applyFont="1" applyFill="1" applyBorder="1" applyAlignment="1">
      <alignment horizontal="center" vertical="center" wrapText="1"/>
    </xf>
    <xf numFmtId="3" fontId="48" fillId="12" borderId="13" xfId="67" applyNumberFormat="1" applyFont="1" applyFill="1" applyBorder="1" applyAlignment="1">
      <alignment horizontal="center" vertical="center"/>
    </xf>
    <xf numFmtId="0" fontId="36" fillId="12" borderId="26" xfId="0" applyFont="1" applyFill="1" applyBorder="1" applyAlignment="1">
      <alignment horizontal="center" vertical="center"/>
    </xf>
    <xf numFmtId="0" fontId="36" fillId="12" borderId="31" xfId="0" applyFont="1" applyFill="1" applyBorder="1" applyAlignment="1">
      <alignment horizontal="center" vertical="center"/>
    </xf>
    <xf numFmtId="4" fontId="36" fillId="12" borderId="14" xfId="67" applyNumberFormat="1" applyFont="1" applyFill="1" applyBorder="1" applyAlignment="1">
      <alignment horizontal="center" vertical="center" wrapText="1"/>
    </xf>
    <xf numFmtId="4" fontId="36" fillId="12" borderId="14" xfId="67" quotePrefix="1" applyNumberFormat="1" applyFont="1" applyFill="1" applyBorder="1" applyAlignment="1">
      <alignment horizontal="center" vertical="center" wrapText="1"/>
    </xf>
    <xf numFmtId="3" fontId="36" fillId="12" borderId="14" xfId="67" applyNumberFormat="1" applyFont="1" applyFill="1" applyBorder="1" applyAlignment="1">
      <alignment horizontal="center" vertical="center" wrapText="1"/>
    </xf>
    <xf numFmtId="4" fontId="36" fillId="12" borderId="39" xfId="67" applyNumberFormat="1" applyFont="1" applyFill="1" applyBorder="1" applyAlignment="1">
      <alignment horizontal="center" vertical="center" wrapText="1"/>
    </xf>
    <xf numFmtId="49" fontId="36" fillId="12" borderId="15" xfId="68" quotePrefix="1" applyNumberFormat="1" applyFont="1" applyFill="1" applyBorder="1" applyAlignment="1">
      <alignment horizontal="center" vertical="center"/>
    </xf>
    <xf numFmtId="49" fontId="36" fillId="12" borderId="37" xfId="68" quotePrefix="1" applyNumberFormat="1" applyFont="1" applyFill="1" applyBorder="1" applyAlignment="1">
      <alignment horizontal="center" vertical="center"/>
    </xf>
    <xf numFmtId="0" fontId="137" fillId="0" borderId="9" xfId="68" applyFont="1" applyFill="1" applyBorder="1" applyAlignment="1">
      <alignment horizontal="center" vertical="center" wrapText="1"/>
    </xf>
    <xf numFmtId="49" fontId="36" fillId="12" borderId="64" xfId="68" applyNumberFormat="1" applyFont="1" applyFill="1" applyBorder="1" applyAlignment="1">
      <alignment horizontal="center" vertical="center" wrapText="1"/>
    </xf>
    <xf numFmtId="0" fontId="49" fillId="0" borderId="18" xfId="68" applyFont="1" applyFill="1" applyBorder="1" applyAlignment="1">
      <alignment horizontal="left" vertical="center" wrapText="1"/>
    </xf>
    <xf numFmtId="49" fontId="36" fillId="12" borderId="18" xfId="68" applyNumberFormat="1" applyFont="1" applyFill="1" applyBorder="1" applyAlignment="1">
      <alignment horizontal="center" vertical="center" wrapText="1"/>
    </xf>
    <xf numFmtId="49" fontId="56" fillId="12" borderId="72" xfId="50" applyNumberFormat="1" applyFont="1" applyFill="1" applyBorder="1" applyAlignment="1" applyProtection="1">
      <alignment horizontal="center" vertical="center" textRotation="90"/>
    </xf>
    <xf numFmtId="49" fontId="36" fillId="12" borderId="35" xfId="68" applyNumberFormat="1" applyFont="1" applyFill="1" applyBorder="1" applyAlignment="1">
      <alignment horizontal="center" vertical="center"/>
    </xf>
    <xf numFmtId="0" fontId="49" fillId="0" borderId="35" xfId="68" applyFont="1" applyBorder="1" applyAlignment="1">
      <alignment horizontal="left" vertical="center"/>
    </xf>
    <xf numFmtId="0" fontId="72" fillId="0" borderId="42" xfId="68" applyFont="1" applyBorder="1" applyAlignment="1">
      <alignment horizontal="center" vertical="center" wrapText="1"/>
    </xf>
    <xf numFmtId="49" fontId="36" fillId="12" borderId="83" xfId="68" applyNumberFormat="1" applyFont="1" applyFill="1" applyBorder="1" applyAlignment="1">
      <alignment horizontal="center" vertical="center"/>
    </xf>
    <xf numFmtId="49" fontId="36" fillId="12" borderId="84" xfId="67" applyNumberFormat="1" applyFont="1" applyFill="1" applyBorder="1" applyAlignment="1">
      <alignment horizontal="center" vertical="center" wrapText="1"/>
    </xf>
    <xf numFmtId="0" fontId="107" fillId="0" borderId="0" xfId="73" applyFont="1" applyAlignment="1">
      <alignment vertical="center"/>
    </xf>
    <xf numFmtId="0" fontId="107" fillId="9" borderId="0" xfId="73" applyFont="1" applyFill="1" applyAlignment="1">
      <alignment vertical="center"/>
    </xf>
    <xf numFmtId="0" fontId="108" fillId="9" borderId="0" xfId="73" applyFont="1" applyFill="1" applyAlignment="1">
      <alignment horizontal="left" vertical="center"/>
    </xf>
    <xf numFmtId="0" fontId="108" fillId="0" borderId="0" xfId="73" applyFont="1" applyAlignment="1" applyProtection="1">
      <alignment horizontal="center" vertical="center"/>
      <protection locked="0"/>
    </xf>
    <xf numFmtId="0" fontId="105" fillId="9" borderId="0" xfId="73" applyFont="1" applyFill="1" applyAlignment="1">
      <alignment vertical="center"/>
    </xf>
    <xf numFmtId="0" fontId="108" fillId="9" borderId="0" xfId="73" applyFont="1" applyFill="1" applyAlignment="1">
      <alignment vertical="center"/>
    </xf>
    <xf numFmtId="0" fontId="108" fillId="0" borderId="0" xfId="73" applyFont="1" applyFill="1" applyAlignment="1">
      <alignment vertical="center"/>
    </xf>
    <xf numFmtId="0" fontId="107" fillId="0" borderId="0" xfId="73" applyFont="1" applyFill="1" applyAlignment="1">
      <alignment vertical="center"/>
    </xf>
    <xf numFmtId="49" fontId="108" fillId="0" borderId="0" xfId="73" applyNumberFormat="1" applyFont="1" applyAlignment="1" applyProtection="1">
      <alignment horizontal="center" vertical="center"/>
      <protection locked="0"/>
    </xf>
    <xf numFmtId="0" fontId="54" fillId="0" borderId="0" xfId="73" applyFont="1" applyAlignment="1">
      <alignment vertical="center"/>
    </xf>
    <xf numFmtId="0" fontId="111" fillId="0" borderId="0" xfId="73" applyFont="1" applyFill="1" applyAlignment="1">
      <alignment horizontal="right" vertical="center"/>
    </xf>
    <xf numFmtId="0" fontId="111" fillId="10" borderId="0" xfId="73" applyFont="1" applyFill="1" applyAlignment="1">
      <alignment horizontal="right" vertical="center"/>
    </xf>
    <xf numFmtId="0" fontId="112" fillId="0" borderId="0" xfId="73" applyFont="1" applyAlignment="1">
      <alignment vertical="center"/>
    </xf>
    <xf numFmtId="0" fontId="113" fillId="0" borderId="0" xfId="73" applyFont="1" applyAlignment="1">
      <alignment vertical="center"/>
    </xf>
    <xf numFmtId="0" fontId="115" fillId="0" borderId="0" xfId="73" applyFont="1" applyAlignment="1">
      <alignment vertical="center"/>
    </xf>
    <xf numFmtId="0" fontId="113" fillId="0" borderId="0" xfId="73" applyFont="1" applyAlignment="1">
      <alignment horizontal="left" vertical="center"/>
    </xf>
    <xf numFmtId="0" fontId="116" fillId="0" borderId="0" xfId="73" applyFont="1" applyAlignment="1">
      <alignment horizontal="left" vertical="center"/>
    </xf>
    <xf numFmtId="0" fontId="116" fillId="0" borderId="0" xfId="73" applyFont="1" applyAlignment="1">
      <alignment vertical="center"/>
    </xf>
    <xf numFmtId="0" fontId="116" fillId="10" borderId="0" xfId="73" applyFont="1" applyFill="1" applyAlignment="1">
      <alignment vertical="center"/>
    </xf>
    <xf numFmtId="0" fontId="117" fillId="0" borderId="0" xfId="73" applyFont="1" applyAlignment="1">
      <alignment vertical="center"/>
    </xf>
    <xf numFmtId="0" fontId="117" fillId="0" borderId="0" xfId="73" applyFont="1" applyAlignment="1">
      <alignment horizontal="right" vertical="center"/>
    </xf>
    <xf numFmtId="0" fontId="118" fillId="0" borderId="0" xfId="73" applyFont="1" applyAlignment="1">
      <alignment horizontal="left" vertical="center"/>
    </xf>
    <xf numFmtId="0" fontId="118" fillId="0" borderId="0" xfId="73" applyFont="1" applyAlignment="1">
      <alignment vertical="center"/>
    </xf>
    <xf numFmtId="0" fontId="118" fillId="10" borderId="0" xfId="73" applyFont="1" applyFill="1" applyAlignment="1">
      <alignment vertical="center"/>
    </xf>
    <xf numFmtId="0" fontId="119" fillId="0" borderId="0" xfId="73" applyFont="1" applyAlignment="1">
      <alignment horizontal="left" vertical="center"/>
    </xf>
    <xf numFmtId="0" fontId="113" fillId="0" borderId="0" xfId="73" applyFont="1" applyAlignment="1">
      <alignment horizontal="right" vertical="center"/>
    </xf>
    <xf numFmtId="172" fontId="113" fillId="0" borderId="0" xfId="73" applyNumberFormat="1" applyFont="1" applyAlignment="1">
      <alignment horizontal="left" vertical="center"/>
    </xf>
    <xf numFmtId="0" fontId="119" fillId="0" borderId="0" xfId="73" applyFont="1" applyAlignment="1">
      <alignment vertical="center"/>
    </xf>
    <xf numFmtId="0" fontId="115" fillId="0" borderId="0" xfId="73" applyFont="1" applyAlignment="1">
      <alignment horizontal="left" vertical="center"/>
    </xf>
    <xf numFmtId="0" fontId="120" fillId="0" borderId="0" xfId="73" applyFont="1" applyAlignment="1">
      <alignment horizontal="left" vertical="center"/>
    </xf>
    <xf numFmtId="0" fontId="115" fillId="10" borderId="0" xfId="73" applyFont="1" applyFill="1" applyAlignment="1">
      <alignment horizontal="left" vertical="center"/>
    </xf>
    <xf numFmtId="0" fontId="121" fillId="0" borderId="0" xfId="73" applyFont="1" applyAlignment="1">
      <alignment vertical="center"/>
    </xf>
    <xf numFmtId="195" fontId="115" fillId="10" borderId="0" xfId="73" applyNumberFormat="1" applyFont="1" applyFill="1" applyAlignment="1">
      <alignment horizontal="center" vertical="center" wrapText="1"/>
    </xf>
    <xf numFmtId="195" fontId="115" fillId="0" borderId="0" xfId="73" applyNumberFormat="1" applyFont="1" applyFill="1" applyAlignment="1">
      <alignment horizontal="center" vertical="center" wrapText="1"/>
    </xf>
    <xf numFmtId="0" fontId="124" fillId="0" borderId="0" xfId="73" applyFont="1" applyAlignment="1">
      <alignment vertical="center"/>
    </xf>
    <xf numFmtId="0" fontId="125" fillId="0" borderId="0" xfId="73" applyFont="1" applyAlignment="1">
      <alignment vertical="center"/>
    </xf>
    <xf numFmtId="194" fontId="115" fillId="0" borderId="0" xfId="73" applyNumberFormat="1" applyFont="1" applyAlignment="1">
      <alignment horizontal="left" vertical="center"/>
    </xf>
    <xf numFmtId="195" fontId="115" fillId="0" borderId="0" xfId="73" applyNumberFormat="1" applyFont="1" applyFill="1" applyAlignment="1">
      <alignment vertical="center" wrapText="1"/>
    </xf>
    <xf numFmtId="0" fontId="129" fillId="0" borderId="0" xfId="73" applyFont="1" applyFill="1" applyAlignment="1">
      <alignment horizontal="center" vertical="center" wrapText="1"/>
    </xf>
    <xf numFmtId="0" fontId="130" fillId="0" borderId="0" xfId="73" applyFont="1" applyFill="1" applyAlignment="1">
      <alignment horizontal="center" vertical="center" wrapText="1"/>
    </xf>
    <xf numFmtId="0" fontId="130" fillId="0" borderId="0" xfId="73" applyFont="1" applyAlignment="1">
      <alignment horizontal="left" vertical="center" wrapText="1"/>
    </xf>
    <xf numFmtId="0" fontId="131" fillId="0" borderId="0" xfId="73" applyFont="1" applyFill="1" applyAlignment="1">
      <alignment horizontal="left" vertical="center" wrapText="1"/>
    </xf>
    <xf numFmtId="0" fontId="133" fillId="0" borderId="0" xfId="73" applyFont="1" applyAlignment="1">
      <alignment vertical="center"/>
    </xf>
    <xf numFmtId="172" fontId="133" fillId="0" borderId="0" xfId="73" applyNumberFormat="1" applyFont="1" applyBorder="1" applyAlignment="1">
      <alignment horizontal="center" vertical="center"/>
    </xf>
    <xf numFmtId="0" fontId="112" fillId="0" borderId="0" xfId="73" applyFont="1" applyBorder="1" applyAlignment="1">
      <alignment horizontal="left" vertical="center"/>
    </xf>
    <xf numFmtId="0" fontId="112" fillId="0" borderId="0" xfId="73" applyFont="1" applyBorder="1" applyAlignment="1">
      <alignment horizontal="center" vertical="center"/>
    </xf>
    <xf numFmtId="0" fontId="107" fillId="0" borderId="0" xfId="73" applyFont="1" applyBorder="1" applyAlignment="1">
      <alignment horizontal="center" vertical="center"/>
    </xf>
    <xf numFmtId="0" fontId="133" fillId="0" borderId="0" xfId="73" applyFont="1" applyBorder="1" applyAlignment="1">
      <alignment horizontal="center" vertical="center"/>
    </xf>
    <xf numFmtId="0" fontId="107" fillId="0" borderId="0" xfId="73" applyFont="1" applyAlignment="1">
      <alignment horizontal="center" vertical="center"/>
    </xf>
    <xf numFmtId="1" fontId="133" fillId="0" borderId="0" xfId="73" applyNumberFormat="1" applyFont="1" applyAlignment="1">
      <alignment horizontal="center" vertical="center"/>
    </xf>
    <xf numFmtId="49" fontId="36" fillId="12" borderId="40" xfId="68" applyNumberFormat="1" applyFont="1" applyFill="1" applyBorder="1" applyAlignment="1">
      <alignment horizontal="center" vertical="center"/>
    </xf>
    <xf numFmtId="0" fontId="72" fillId="0" borderId="41" xfId="68" applyFont="1" applyFill="1" applyBorder="1" applyAlignment="1">
      <alignment horizontal="center" vertical="center" wrapText="1"/>
    </xf>
    <xf numFmtId="0" fontId="49" fillId="0" borderId="40" xfId="68" applyFont="1" applyFill="1" applyBorder="1" applyAlignment="1">
      <alignment horizontal="left" vertical="center" wrapText="1"/>
    </xf>
    <xf numFmtId="0" fontId="49" fillId="0" borderId="15" xfId="68" applyFont="1" applyFill="1" applyBorder="1" applyAlignment="1">
      <alignment horizontal="left" vertical="center"/>
    </xf>
    <xf numFmtId="0" fontId="36" fillId="12" borderId="28" xfId="0" applyFont="1" applyFill="1" applyBorder="1" applyAlignment="1">
      <alignment horizontal="left" vertical="center" wrapText="1"/>
    </xf>
    <xf numFmtId="0" fontId="72" fillId="0" borderId="45" xfId="68" applyFont="1" applyBorder="1" applyAlignment="1">
      <alignment horizontal="center" vertical="center" wrapText="1"/>
    </xf>
    <xf numFmtId="0" fontId="41" fillId="0" borderId="26" xfId="0" quotePrefix="1" applyFont="1" applyFill="1" applyBorder="1" applyAlignment="1">
      <alignment horizontal="center" vertical="center"/>
    </xf>
    <xf numFmtId="0" fontId="41" fillId="0" borderId="29" xfId="0" applyFont="1" applyFill="1" applyBorder="1" applyAlignment="1">
      <alignment horizontal="center" vertical="center"/>
    </xf>
    <xf numFmtId="49" fontId="36" fillId="12" borderId="30" xfId="0" applyNumberFormat="1" applyFont="1" applyFill="1" applyBorder="1" applyAlignment="1">
      <alignment horizontal="center" vertical="center"/>
    </xf>
    <xf numFmtId="0" fontId="41" fillId="0" borderId="9" xfId="68" quotePrefix="1" applyFont="1" applyFill="1" applyBorder="1" applyAlignment="1">
      <alignment horizontal="center" vertical="center" wrapText="1"/>
    </xf>
    <xf numFmtId="3" fontId="82" fillId="0" borderId="9" xfId="69" applyNumberFormat="1" applyFont="1" applyFill="1" applyBorder="1" applyAlignment="1">
      <alignment horizontal="center" vertical="center"/>
    </xf>
    <xf numFmtId="194" fontId="84" fillId="2" borderId="0" xfId="72" applyNumberFormat="1" applyFont="1" applyFill="1" applyBorder="1" applyAlignment="1">
      <alignment horizontal="center" vertical="center"/>
    </xf>
    <xf numFmtId="0" fontId="99" fillId="14" borderId="0" xfId="72" applyFont="1" applyFill="1" applyBorder="1" applyAlignment="1">
      <alignment vertical="center"/>
    </xf>
    <xf numFmtId="0" fontId="89" fillId="12" borderId="0" xfId="72" applyFont="1" applyFill="1" applyBorder="1" applyAlignment="1">
      <alignment vertical="center" wrapText="1"/>
    </xf>
    <xf numFmtId="0" fontId="94" fillId="0" borderId="0" xfId="72" applyFont="1" applyFill="1" applyBorder="1" applyAlignment="1">
      <alignment vertical="center"/>
    </xf>
    <xf numFmtId="0" fontId="85" fillId="0" borderId="0" xfId="72" applyFont="1" applyFill="1" applyBorder="1" applyAlignment="1">
      <alignment vertical="center" wrapText="1"/>
    </xf>
    <xf numFmtId="0" fontId="93" fillId="0" borderId="0" xfId="72" applyFont="1" applyFill="1" applyBorder="1" applyAlignment="1">
      <alignment vertical="center" textRotation="90" wrapText="1"/>
    </xf>
    <xf numFmtId="0" fontId="95" fillId="0" borderId="0" xfId="72" applyFont="1" applyFill="1" applyBorder="1" applyAlignment="1">
      <alignment vertical="center"/>
    </xf>
    <xf numFmtId="0" fontId="138" fillId="0" borderId="0" xfId="72" applyFont="1" applyFill="1" applyBorder="1" applyAlignment="1">
      <alignment vertical="center" wrapText="1"/>
    </xf>
    <xf numFmtId="0" fontId="101" fillId="0" borderId="0" xfId="72" applyFont="1" applyBorder="1" applyAlignment="1">
      <alignment vertical="center"/>
    </xf>
    <xf numFmtId="0" fontId="0" fillId="0" borderId="0" xfId="0" applyAlignment="1">
      <alignment horizontal="center"/>
    </xf>
    <xf numFmtId="0" fontId="85" fillId="0" borderId="0" xfId="72" applyFont="1" applyFill="1" applyBorder="1" applyAlignment="1">
      <alignment horizontal="center" vertical="center" wrapText="1"/>
    </xf>
    <xf numFmtId="3" fontId="100" fillId="0" borderId="0" xfId="50" applyNumberFormat="1" applyFont="1" applyFill="1" applyBorder="1" applyAlignment="1" applyProtection="1">
      <alignment horizontal="center" vertical="center"/>
    </xf>
    <xf numFmtId="0" fontId="99" fillId="14" borderId="0" xfId="72" applyFont="1" applyFill="1" applyBorder="1" applyAlignment="1">
      <alignment horizontal="center" vertical="center"/>
    </xf>
    <xf numFmtId="194" fontId="83" fillId="0" borderId="49" xfId="72" applyNumberFormat="1" applyFont="1" applyFill="1" applyBorder="1" applyAlignment="1">
      <alignment horizontal="center" vertical="center"/>
    </xf>
    <xf numFmtId="194" fontId="83" fillId="0" borderId="50" xfId="72" applyNumberFormat="1" applyFont="1" applyFill="1" applyBorder="1" applyAlignment="1">
      <alignment horizontal="center" vertical="center"/>
    </xf>
    <xf numFmtId="194" fontId="83" fillId="0" borderId="0" xfId="72" applyNumberFormat="1" applyFont="1" applyFill="1" applyBorder="1" applyAlignment="1">
      <alignment horizontal="center" vertical="center"/>
    </xf>
    <xf numFmtId="0" fontId="94" fillId="0" borderId="0" xfId="72" applyFont="1" applyFill="1" applyBorder="1" applyAlignment="1">
      <alignment horizontal="center" vertical="center"/>
    </xf>
    <xf numFmtId="0" fontId="95" fillId="0" borderId="0" xfId="72" applyFont="1" applyFill="1" applyBorder="1" applyAlignment="1">
      <alignment horizontal="center" vertical="center"/>
    </xf>
    <xf numFmtId="194" fontId="140" fillId="12" borderId="0" xfId="72" applyNumberFormat="1" applyFont="1" applyFill="1" applyBorder="1" applyAlignment="1">
      <alignment horizontal="left" vertical="center"/>
    </xf>
    <xf numFmtId="0" fontId="72" fillId="0" borderId="13" xfId="69" applyFont="1" applyBorder="1" applyAlignment="1">
      <alignment horizontal="center" vertical="center" wrapText="1"/>
    </xf>
    <xf numFmtId="49" fontId="85" fillId="0" borderId="0" xfId="72" quotePrefix="1" applyNumberFormat="1" applyFont="1" applyBorder="1" applyAlignment="1">
      <alignment horizontal="center" vertical="center"/>
    </xf>
    <xf numFmtId="4" fontId="36" fillId="12" borderId="90" xfId="67" applyNumberFormat="1" applyFont="1" applyFill="1" applyBorder="1" applyAlignment="1">
      <alignment horizontal="center" vertical="center"/>
    </xf>
    <xf numFmtId="0" fontId="49" fillId="8" borderId="55" xfId="67" applyFont="1" applyFill="1" applyBorder="1" applyAlignment="1">
      <alignment vertical="center" wrapText="1"/>
    </xf>
    <xf numFmtId="0" fontId="80" fillId="8" borderId="68" xfId="74" applyFont="1" applyFill="1" applyBorder="1" applyAlignment="1">
      <alignment horizontal="center" vertical="center" wrapText="1"/>
    </xf>
    <xf numFmtId="4" fontId="141" fillId="12" borderId="16" xfId="70" applyNumberFormat="1" applyFont="1" applyFill="1" applyBorder="1" applyAlignment="1">
      <alignment horizontal="center" vertical="center"/>
    </xf>
    <xf numFmtId="49" fontId="52" fillId="4" borderId="0" xfId="68" applyNumberFormat="1" applyFont="1" applyFill="1" applyBorder="1" applyAlignment="1">
      <alignment horizontal="left" vertical="center"/>
    </xf>
    <xf numFmtId="0" fontId="49" fillId="0" borderId="39" xfId="68" applyFont="1" applyBorder="1" applyAlignment="1">
      <alignment horizontal="left" vertical="center"/>
    </xf>
    <xf numFmtId="49" fontId="36" fillId="12" borderId="62" xfId="68" applyNumberFormat="1" applyFont="1" applyFill="1" applyBorder="1" applyAlignment="1">
      <alignment horizontal="center" vertical="center"/>
    </xf>
    <xf numFmtId="49" fontId="36" fillId="12" borderId="38" xfId="68" applyNumberFormat="1" applyFont="1" applyFill="1" applyBorder="1" applyAlignment="1">
      <alignment horizontal="center" vertical="center"/>
    </xf>
    <xf numFmtId="49" fontId="52" fillId="4" borderId="0" xfId="68" applyNumberFormat="1" applyFont="1" applyFill="1" applyBorder="1" applyAlignment="1">
      <alignment horizontal="left" vertical="center"/>
    </xf>
    <xf numFmtId="49" fontId="52" fillId="4" borderId="0" xfId="68" applyNumberFormat="1" applyFont="1" applyFill="1" applyBorder="1" applyAlignment="1">
      <alignment horizontal="left" vertical="center"/>
    </xf>
    <xf numFmtId="49" fontId="36" fillId="12" borderId="20" xfId="67" applyNumberFormat="1" applyFont="1" applyFill="1" applyBorder="1" applyAlignment="1">
      <alignment horizontal="center" vertical="center" wrapText="1"/>
    </xf>
    <xf numFmtId="49" fontId="36" fillId="12" borderId="33" xfId="67" quotePrefix="1" applyNumberFormat="1" applyFont="1" applyFill="1" applyBorder="1" applyAlignment="1">
      <alignment horizontal="center" vertical="center" wrapText="1"/>
    </xf>
    <xf numFmtId="3" fontId="36" fillId="12" borderId="39" xfId="67" applyNumberFormat="1" applyFont="1" applyFill="1" applyBorder="1" applyAlignment="1">
      <alignment horizontal="center" vertical="center"/>
    </xf>
    <xf numFmtId="3" fontId="36" fillId="12" borderId="46" xfId="67" applyNumberFormat="1" applyFont="1" applyFill="1" applyBorder="1" applyAlignment="1">
      <alignment horizontal="center" vertical="center"/>
    </xf>
    <xf numFmtId="0" fontId="80" fillId="8" borderId="41" xfId="74" applyFont="1" applyFill="1" applyBorder="1" applyAlignment="1">
      <alignment horizontal="center" vertical="center" wrapText="1"/>
    </xf>
    <xf numFmtId="0" fontId="71" fillId="13" borderId="91" xfId="67" applyFont="1" applyFill="1" applyBorder="1" applyAlignment="1">
      <alignment vertical="center" wrapText="1"/>
    </xf>
    <xf numFmtId="4" fontId="36" fillId="12" borderId="92" xfId="67" applyNumberFormat="1" applyFont="1" applyFill="1" applyBorder="1" applyAlignment="1">
      <alignment horizontal="center" vertical="center"/>
    </xf>
    <xf numFmtId="0" fontId="49" fillId="8" borderId="44" xfId="67" applyFont="1" applyFill="1" applyBorder="1" applyAlignment="1">
      <alignment vertical="center" wrapText="1"/>
    </xf>
    <xf numFmtId="4" fontId="36" fillId="12" borderId="13" xfId="67" applyNumberFormat="1" applyFont="1" applyFill="1" applyBorder="1" applyAlignment="1">
      <alignment horizontal="center" vertical="center"/>
    </xf>
    <xf numFmtId="0" fontId="49" fillId="8" borderId="63" xfId="67" applyFont="1" applyFill="1" applyBorder="1" applyAlignment="1">
      <alignment vertical="center" wrapText="1"/>
    </xf>
    <xf numFmtId="0" fontId="49" fillId="8" borderId="93" xfId="67" applyFont="1" applyFill="1" applyBorder="1" applyAlignment="1">
      <alignment vertical="center" wrapText="1"/>
    </xf>
    <xf numFmtId="4" fontId="36" fillId="12" borderId="36" xfId="67" applyNumberFormat="1" applyFont="1" applyFill="1" applyBorder="1" applyAlignment="1">
      <alignment horizontal="center" vertical="center"/>
    </xf>
    <xf numFmtId="0" fontId="142" fillId="13" borderId="61" xfId="74" applyFont="1" applyFill="1" applyBorder="1" applyAlignment="1">
      <alignment horizontal="center" vertical="center"/>
    </xf>
    <xf numFmtId="0" fontId="49" fillId="8" borderId="62" xfId="67" applyFont="1" applyFill="1" applyBorder="1" applyAlignment="1">
      <alignment vertical="center" wrapText="1"/>
    </xf>
    <xf numFmtId="0" fontId="80" fillId="8" borderId="42" xfId="74" applyFont="1" applyFill="1" applyBorder="1" applyAlignment="1">
      <alignment horizontal="center" vertical="center" wrapText="1"/>
    </xf>
    <xf numFmtId="0" fontId="49" fillId="0" borderId="39" xfId="67" applyFont="1" applyFill="1" applyBorder="1" applyAlignment="1">
      <alignment vertical="center" wrapText="1"/>
    </xf>
    <xf numFmtId="0" fontId="50" fillId="0" borderId="16" xfId="76" applyNumberFormat="1" applyFont="1" applyFill="1" applyBorder="1" applyAlignment="1">
      <alignment horizontal="center" vertical="center"/>
    </xf>
    <xf numFmtId="0" fontId="56" fillId="12" borderId="70" xfId="118" applyFont="1" applyFill="1" applyBorder="1" applyAlignment="1">
      <alignment horizontal="center" vertical="center"/>
    </xf>
    <xf numFmtId="0" fontId="56" fillId="12" borderId="70" xfId="118" applyFont="1" applyFill="1" applyBorder="1" applyAlignment="1">
      <alignment horizontal="center" vertical="center" wrapText="1"/>
    </xf>
    <xf numFmtId="0" fontId="65" fillId="12" borderId="19" xfId="118" applyFont="1" applyFill="1" applyBorder="1" applyAlignment="1">
      <alignment vertical="center"/>
    </xf>
    <xf numFmtId="0" fontId="65" fillId="12" borderId="61" xfId="118" applyFont="1" applyFill="1" applyBorder="1" applyAlignment="1">
      <alignment horizontal="center" vertical="center"/>
    </xf>
    <xf numFmtId="0" fontId="65" fillId="0" borderId="0" xfId="118" applyFont="1" applyAlignment="1">
      <alignment vertical="center"/>
    </xf>
    <xf numFmtId="0" fontId="36" fillId="12" borderId="21" xfId="118" applyFont="1" applyFill="1" applyBorder="1" applyAlignment="1">
      <alignment horizontal="center" vertical="center"/>
    </xf>
    <xf numFmtId="0" fontId="65" fillId="12" borderId="0" xfId="118" applyFont="1" applyFill="1" applyBorder="1" applyAlignment="1">
      <alignment vertical="center"/>
    </xf>
    <xf numFmtId="0" fontId="65" fillId="12" borderId="10" xfId="118" applyFont="1" applyFill="1" applyBorder="1" applyAlignment="1">
      <alignment horizontal="center" vertical="center"/>
    </xf>
    <xf numFmtId="0" fontId="1" fillId="12" borderId="0" xfId="118" applyFill="1" applyBorder="1" applyAlignment="1">
      <alignment vertical="center"/>
    </xf>
    <xf numFmtId="0" fontId="1" fillId="12" borderId="10" xfId="118" applyFill="1" applyBorder="1" applyAlignment="1">
      <alignment horizontal="center" vertical="center"/>
    </xf>
    <xf numFmtId="0" fontId="1" fillId="0" borderId="0" xfId="118" applyAlignment="1">
      <alignment vertical="center"/>
    </xf>
    <xf numFmtId="3" fontId="50" fillId="0" borderId="21" xfId="118" applyNumberFormat="1" applyFont="1" applyFill="1" applyBorder="1" applyAlignment="1">
      <alignment horizontal="center" vertical="center"/>
    </xf>
    <xf numFmtId="4" fontId="41" fillId="4" borderId="22" xfId="118" applyNumberFormat="1" applyFont="1" applyFill="1" applyBorder="1" applyAlignment="1">
      <alignment horizontal="center" vertical="center"/>
    </xf>
    <xf numFmtId="4" fontId="41" fillId="4" borderId="23" xfId="118" applyNumberFormat="1" applyFont="1" applyFill="1" applyBorder="1" applyAlignment="1">
      <alignment horizontal="center" vertical="center"/>
    </xf>
    <xf numFmtId="0" fontId="72" fillId="4" borderId="32" xfId="118" applyFont="1" applyFill="1" applyBorder="1" applyAlignment="1">
      <alignment horizontal="center" vertical="center"/>
    </xf>
    <xf numFmtId="0" fontId="36" fillId="12" borderId="28" xfId="118" applyFont="1" applyFill="1" applyBorder="1" applyAlignment="1">
      <alignment horizontal="left" vertical="center" wrapText="1"/>
    </xf>
    <xf numFmtId="0" fontId="77" fillId="12" borderId="28" xfId="118" applyFont="1" applyFill="1" applyBorder="1" applyAlignment="1">
      <alignment horizontal="center" vertical="center"/>
    </xf>
    <xf numFmtId="0" fontId="75" fillId="12" borderId="73" xfId="118" applyFont="1" applyFill="1" applyBorder="1" applyAlignment="1">
      <alignment horizontal="center" vertical="center"/>
    </xf>
    <xf numFmtId="49" fontId="36" fillId="12" borderId="78" xfId="118" applyNumberFormat="1" applyFont="1" applyFill="1" applyBorder="1" applyAlignment="1">
      <alignment horizontal="center" vertical="center"/>
    </xf>
    <xf numFmtId="0" fontId="49" fillId="4" borderId="23" xfId="118" applyFont="1" applyFill="1" applyBorder="1" applyAlignment="1">
      <alignment horizontal="left" vertical="center" wrapText="1"/>
    </xf>
    <xf numFmtId="0" fontId="36" fillId="12" borderId="23" xfId="118" applyFont="1" applyFill="1" applyBorder="1" applyAlignment="1">
      <alignment horizontal="center" vertical="center"/>
    </xf>
    <xf numFmtId="49" fontId="36" fillId="12" borderId="25" xfId="118" applyNumberFormat="1" applyFont="1" applyFill="1" applyBorder="1" applyAlignment="1">
      <alignment horizontal="center" vertical="center"/>
    </xf>
    <xf numFmtId="4" fontId="41" fillId="4" borderId="24" xfId="118" quotePrefix="1" applyNumberFormat="1" applyFont="1" applyFill="1" applyBorder="1" applyAlignment="1">
      <alignment horizontal="center" vertical="center"/>
    </xf>
    <xf numFmtId="0" fontId="41" fillId="0" borderId="26" xfId="118" applyFont="1" applyFill="1" applyBorder="1" applyAlignment="1">
      <alignment horizontal="center" vertical="center"/>
    </xf>
    <xf numFmtId="0" fontId="49" fillId="4" borderId="23" xfId="118" applyFont="1" applyFill="1" applyBorder="1" applyAlignment="1">
      <alignment horizontal="center" vertical="center" wrapText="1"/>
    </xf>
    <xf numFmtId="49" fontId="36" fillId="12" borderId="78" xfId="118" quotePrefix="1" applyNumberFormat="1" applyFont="1" applyFill="1" applyBorder="1" applyAlignment="1">
      <alignment horizontal="center" vertical="center"/>
    </xf>
    <xf numFmtId="49" fontId="36" fillId="12" borderId="25" xfId="118" quotePrefix="1" applyNumberFormat="1" applyFont="1" applyFill="1" applyBorder="1" applyAlignment="1">
      <alignment horizontal="center" vertical="center"/>
    </xf>
    <xf numFmtId="49" fontId="36" fillId="12" borderId="74" xfId="118" quotePrefix="1" applyNumberFormat="1" applyFont="1" applyFill="1" applyBorder="1" applyAlignment="1">
      <alignment horizontal="center" vertical="center"/>
    </xf>
    <xf numFmtId="0" fontId="49" fillId="4" borderId="26" xfId="118" applyFont="1" applyFill="1" applyBorder="1" applyAlignment="1">
      <alignment horizontal="left" vertical="center" wrapText="1"/>
    </xf>
    <xf numFmtId="49" fontId="36" fillId="12" borderId="27" xfId="118" quotePrefix="1" applyNumberFormat="1" applyFont="1" applyFill="1" applyBorder="1" applyAlignment="1">
      <alignment horizontal="center" vertical="center"/>
    </xf>
    <xf numFmtId="49" fontId="36" fillId="12" borderId="27" xfId="118" applyNumberFormat="1" applyFont="1" applyFill="1" applyBorder="1" applyAlignment="1">
      <alignment horizontal="center" vertical="center"/>
    </xf>
    <xf numFmtId="0" fontId="72" fillId="0" borderId="14" xfId="69" applyFont="1" applyBorder="1" applyAlignment="1">
      <alignment horizontal="center" vertical="center" wrapText="1"/>
    </xf>
    <xf numFmtId="0" fontId="139" fillId="0" borderId="0" xfId="69" applyFont="1" applyBorder="1" applyAlignment="1">
      <alignment horizontal="center" vertical="center" wrapText="1"/>
    </xf>
    <xf numFmtId="49" fontId="36" fillId="12" borderId="74" xfId="118" quotePrefix="1" applyNumberFormat="1" applyFont="1" applyFill="1" applyBorder="1" applyAlignment="1">
      <alignment horizontal="center" vertical="center" wrapText="1"/>
    </xf>
    <xf numFmtId="49" fontId="36" fillId="12" borderId="74" xfId="118" applyNumberFormat="1" applyFont="1" applyFill="1" applyBorder="1" applyAlignment="1">
      <alignment horizontal="center" vertical="center"/>
    </xf>
    <xf numFmtId="0" fontId="49" fillId="0" borderId="26" xfId="118" applyFont="1" applyFill="1" applyBorder="1" applyAlignment="1">
      <alignment horizontal="left" vertical="center" wrapText="1"/>
    </xf>
    <xf numFmtId="4" fontId="41" fillId="0" borderId="24" xfId="118" quotePrefix="1" applyNumberFormat="1" applyFont="1" applyFill="1" applyBorder="1" applyAlignment="1">
      <alignment horizontal="center" vertical="center"/>
    </xf>
    <xf numFmtId="0" fontId="41" fillId="0" borderId="23" xfId="118" applyFont="1" applyFill="1" applyBorder="1" applyAlignment="1">
      <alignment horizontal="center" vertical="center"/>
    </xf>
    <xf numFmtId="4" fontId="41" fillId="4" borderId="26" xfId="118" quotePrefix="1" applyNumberFormat="1" applyFont="1" applyFill="1" applyBorder="1" applyAlignment="1">
      <alignment horizontal="center" vertical="center"/>
    </xf>
    <xf numFmtId="3" fontId="41" fillId="0" borderId="26" xfId="118" applyNumberFormat="1" applyFont="1" applyFill="1" applyBorder="1" applyAlignment="1">
      <alignment horizontal="center" vertical="center"/>
    </xf>
    <xf numFmtId="0" fontId="76" fillId="12" borderId="80" xfId="118" applyFont="1" applyFill="1" applyBorder="1" applyAlignment="1">
      <alignment horizontal="center" vertical="center" textRotation="90"/>
    </xf>
    <xf numFmtId="0" fontId="49" fillId="11" borderId="26" xfId="118" applyFont="1" applyFill="1" applyBorder="1" applyAlignment="1">
      <alignment horizontal="left" vertical="center" wrapText="1"/>
    </xf>
    <xf numFmtId="49" fontId="36" fillId="12" borderId="75" xfId="118" applyNumberFormat="1" applyFont="1" applyFill="1" applyBorder="1" applyAlignment="1">
      <alignment horizontal="center" vertical="center"/>
    </xf>
    <xf numFmtId="0" fontId="49" fillId="4" borderId="29" xfId="118" applyFont="1" applyFill="1" applyBorder="1" applyAlignment="1">
      <alignment horizontal="left" vertical="center" wrapText="1"/>
    </xf>
    <xf numFmtId="0" fontId="49" fillId="0" borderId="31" xfId="118" applyFont="1" applyFill="1" applyBorder="1" applyAlignment="1">
      <alignment horizontal="left" vertical="center" wrapText="1"/>
    </xf>
    <xf numFmtId="0" fontId="41" fillId="0" borderId="31" xfId="118" applyFont="1" applyFill="1" applyBorder="1" applyAlignment="1">
      <alignment horizontal="center" vertical="center"/>
    </xf>
    <xf numFmtId="49" fontId="36" fillId="12" borderId="79" xfId="118" applyNumberFormat="1" applyFont="1" applyFill="1" applyBorder="1" applyAlignment="1">
      <alignment horizontal="center" vertical="center"/>
    </xf>
    <xf numFmtId="0" fontId="72" fillId="0" borderId="36" xfId="69" applyFont="1" applyBorder="1" applyAlignment="1">
      <alignment horizontal="center" vertical="center" wrapText="1"/>
    </xf>
    <xf numFmtId="0" fontId="1" fillId="4" borderId="0" xfId="118" applyFill="1" applyAlignment="1">
      <alignment vertical="center"/>
    </xf>
    <xf numFmtId="49" fontId="36" fillId="4" borderId="0" xfId="118" applyNumberFormat="1" applyFont="1" applyFill="1" applyAlignment="1">
      <alignment horizontal="center" vertical="center"/>
    </xf>
    <xf numFmtId="0" fontId="41" fillId="4" borderId="0" xfId="118" applyFont="1" applyFill="1" applyAlignment="1">
      <alignment horizontal="center" vertical="center"/>
    </xf>
    <xf numFmtId="0" fontId="77" fillId="4" borderId="0" xfId="118" applyFont="1" applyFill="1" applyAlignment="1">
      <alignment vertical="center"/>
    </xf>
    <xf numFmtId="0" fontId="73" fillId="4" borderId="0" xfId="118" applyFont="1" applyFill="1" applyAlignment="1">
      <alignment horizontal="center" vertical="center"/>
    </xf>
    <xf numFmtId="49" fontId="77" fillId="4" borderId="0" xfId="118" applyNumberFormat="1" applyFont="1" applyFill="1" applyAlignment="1">
      <alignment vertical="center"/>
    </xf>
    <xf numFmtId="0" fontId="52" fillId="4" borderId="0" xfId="118" applyFont="1" applyFill="1" applyBorder="1" applyAlignment="1">
      <alignment horizontal="left" vertical="center" wrapText="1"/>
    </xf>
    <xf numFmtId="0" fontId="77" fillId="4" borderId="0" xfId="118" applyFont="1" applyFill="1" applyAlignment="1">
      <alignment horizontal="center" vertical="center"/>
    </xf>
    <xf numFmtId="49" fontId="1" fillId="0" borderId="0" xfId="118" applyNumberFormat="1" applyAlignment="1">
      <alignment vertical="center"/>
    </xf>
    <xf numFmtId="0" fontId="1" fillId="0" borderId="0" xfId="118" applyAlignment="1">
      <alignment horizontal="center" vertical="center"/>
    </xf>
    <xf numFmtId="0" fontId="1" fillId="4" borderId="0" xfId="118" applyFill="1" applyAlignment="1">
      <alignment horizontal="center" vertical="center"/>
    </xf>
    <xf numFmtId="0" fontId="72" fillId="0" borderId="0" xfId="69" applyFont="1" applyBorder="1" applyAlignment="1">
      <alignment horizontal="center" vertical="center" wrapText="1"/>
    </xf>
    <xf numFmtId="0" fontId="49" fillId="0" borderId="29" xfId="118" applyFont="1" applyFill="1" applyBorder="1" applyAlignment="1">
      <alignment horizontal="left" vertical="center" wrapText="1"/>
    </xf>
    <xf numFmtId="0" fontId="76" fillId="12" borderId="80" xfId="118" applyFont="1" applyFill="1" applyBorder="1" applyAlignment="1">
      <alignment horizontal="center" vertical="center" textRotation="90"/>
    </xf>
    <xf numFmtId="0" fontId="72" fillId="0" borderId="13" xfId="69" applyFont="1" applyBorder="1" applyAlignment="1">
      <alignment horizontal="center" vertical="center" wrapText="1"/>
    </xf>
    <xf numFmtId="0" fontId="1" fillId="0" borderId="0" xfId="118" applyAlignment="1">
      <alignment vertical="center"/>
    </xf>
    <xf numFmtId="0" fontId="41" fillId="0" borderId="26" xfId="118" applyFont="1" applyFill="1" applyBorder="1" applyAlignment="1">
      <alignment horizontal="center" vertical="center"/>
    </xf>
    <xf numFmtId="49" fontId="36" fillId="12" borderId="27" xfId="118" applyNumberFormat="1" applyFont="1" applyFill="1" applyBorder="1" applyAlignment="1">
      <alignment horizontal="center" vertical="center"/>
    </xf>
    <xf numFmtId="0" fontId="49" fillId="0" borderId="26" xfId="118" applyFont="1" applyFill="1" applyBorder="1" applyAlignment="1">
      <alignment horizontal="left" vertical="center" wrapText="1"/>
    </xf>
    <xf numFmtId="0" fontId="76" fillId="12" borderId="80" xfId="118" applyFont="1" applyFill="1" applyBorder="1" applyAlignment="1">
      <alignment horizontal="center" vertical="center" textRotation="90"/>
    </xf>
    <xf numFmtId="3" fontId="82" fillId="0" borderId="9" xfId="69" applyNumberFormat="1" applyFont="1" applyFill="1" applyBorder="1" applyAlignment="1">
      <alignment horizontal="center" vertical="center"/>
    </xf>
    <xf numFmtId="0" fontId="41" fillId="0" borderId="26" xfId="118" applyFont="1" applyFill="1" applyBorder="1" applyAlignment="1">
      <alignment horizontal="center" vertical="center"/>
    </xf>
    <xf numFmtId="0" fontId="76" fillId="12" borderId="80" xfId="118" applyFont="1" applyFill="1" applyBorder="1" applyAlignment="1">
      <alignment horizontal="center" vertical="center" textRotation="90"/>
    </xf>
    <xf numFmtId="0" fontId="52" fillId="4" borderId="0" xfId="118" applyFont="1" applyFill="1" applyBorder="1" applyAlignment="1">
      <alignment horizontal="left" vertical="center" wrapText="1"/>
    </xf>
    <xf numFmtId="3" fontId="56" fillId="12" borderId="60" xfId="120" applyNumberFormat="1" applyFont="1" applyFill="1" applyBorder="1" applyAlignment="1">
      <alignment horizontal="center" vertical="center" wrapText="1"/>
    </xf>
    <xf numFmtId="3" fontId="36" fillId="12" borderId="19" xfId="120" applyNumberFormat="1" applyFont="1" applyFill="1" applyBorder="1" applyAlignment="1">
      <alignment horizontal="center" vertical="center"/>
    </xf>
    <xf numFmtId="3" fontId="39" fillId="12" borderId="61" xfId="120" applyNumberFormat="1" applyFont="1" applyFill="1" applyBorder="1" applyAlignment="1">
      <alignment horizontal="center" vertical="center"/>
    </xf>
    <xf numFmtId="0" fontId="40" fillId="9" borderId="9" xfId="120" applyFont="1" applyFill="1" applyBorder="1" applyAlignment="1">
      <alignment vertical="center"/>
    </xf>
    <xf numFmtId="3" fontId="36" fillId="12" borderId="17" xfId="120" applyNumberFormat="1" applyFont="1" applyFill="1" applyBorder="1" applyAlignment="1">
      <alignment horizontal="center" vertical="center" wrapText="1"/>
    </xf>
    <xf numFmtId="3" fontId="36" fillId="12" borderId="0" xfId="120" applyNumberFormat="1" applyFont="1" applyFill="1" applyBorder="1" applyAlignment="1">
      <alignment horizontal="center" vertical="center"/>
    </xf>
    <xf numFmtId="3" fontId="39" fillId="12" borderId="10" xfId="120" applyNumberFormat="1" applyFont="1" applyFill="1" applyBorder="1" applyAlignment="1">
      <alignment horizontal="center" vertical="center"/>
    </xf>
    <xf numFmtId="3" fontId="50" fillId="0" borderId="11" xfId="120" applyNumberFormat="1" applyFont="1" applyFill="1" applyBorder="1" applyAlignment="1">
      <alignment horizontal="center" vertical="center" wrapText="1"/>
    </xf>
    <xf numFmtId="0" fontId="68" fillId="0" borderId="9" xfId="120" applyFont="1" applyBorder="1" applyAlignment="1">
      <alignment vertical="center"/>
    </xf>
    <xf numFmtId="3" fontId="41" fillId="0" borderId="11" xfId="120" applyNumberFormat="1" applyFont="1" applyBorder="1" applyAlignment="1">
      <alignment horizontal="center" vertical="center"/>
    </xf>
    <xf numFmtId="3" fontId="44" fillId="0" borderId="12" xfId="120" applyNumberFormat="1" applyFont="1" applyFill="1" applyBorder="1" applyAlignment="1">
      <alignment horizontal="center" vertical="center"/>
    </xf>
    <xf numFmtId="0" fontId="46" fillId="0" borderId="9" xfId="120" applyFont="1" applyBorder="1" applyAlignment="1">
      <alignment horizontal="center" vertical="center"/>
    </xf>
    <xf numFmtId="0" fontId="36" fillId="12" borderId="44" xfId="120" applyFont="1" applyFill="1" applyBorder="1" applyAlignment="1">
      <alignment horizontal="left" vertical="center"/>
    </xf>
    <xf numFmtId="0" fontId="47" fillId="12" borderId="9" xfId="120" applyFont="1" applyFill="1" applyBorder="1" applyAlignment="1">
      <alignment horizontal="left" vertical="center"/>
    </xf>
    <xf numFmtId="3" fontId="48" fillId="12" borderId="9" xfId="120" applyNumberFormat="1" applyFont="1" applyFill="1" applyBorder="1" applyAlignment="1">
      <alignment horizontal="center" vertical="center"/>
    </xf>
    <xf numFmtId="3" fontId="48" fillId="12" borderId="13" xfId="120" applyNumberFormat="1" applyFont="1" applyFill="1" applyBorder="1" applyAlignment="1">
      <alignment horizontal="center" vertical="center"/>
    </xf>
    <xf numFmtId="0" fontId="46" fillId="9" borderId="9" xfId="120" applyFont="1" applyFill="1" applyBorder="1" applyAlignment="1">
      <alignment vertical="center"/>
    </xf>
    <xf numFmtId="49" fontId="36" fillId="12" borderId="44" xfId="120" applyNumberFormat="1" applyFont="1" applyFill="1" applyBorder="1" applyAlignment="1">
      <alignment horizontal="center" vertical="center" wrapText="1"/>
    </xf>
    <xf numFmtId="0" fontId="49" fillId="0" borderId="9" xfId="120" applyFont="1" applyBorder="1" applyAlignment="1">
      <alignment vertical="center" wrapText="1"/>
    </xf>
    <xf numFmtId="0" fontId="36" fillId="12" borderId="9" xfId="120" applyFont="1" applyFill="1" applyBorder="1" applyAlignment="1">
      <alignment horizontal="center" vertical="center" wrapText="1"/>
    </xf>
    <xf numFmtId="4" fontId="36" fillId="12" borderId="14" xfId="119" applyNumberFormat="1" applyFont="1" applyFill="1" applyBorder="1" applyAlignment="1">
      <alignment horizontal="center" vertical="center" wrapText="1"/>
    </xf>
    <xf numFmtId="0" fontId="40" fillId="0" borderId="9" xfId="120" applyFont="1" applyBorder="1" applyAlignment="1">
      <alignment vertical="center"/>
    </xf>
    <xf numFmtId="49" fontId="36" fillId="12" borderId="44" xfId="120" quotePrefix="1" applyNumberFormat="1" applyFont="1" applyFill="1" applyBorder="1" applyAlignment="1">
      <alignment horizontal="center" vertical="center" wrapText="1"/>
    </xf>
    <xf numFmtId="0" fontId="46" fillId="0" borderId="9" xfId="120" applyFont="1" applyBorder="1" applyAlignment="1">
      <alignment vertical="center"/>
    </xf>
    <xf numFmtId="3" fontId="41" fillId="0" borderId="9" xfId="120" applyNumberFormat="1" applyFont="1" applyFill="1" applyBorder="1" applyAlignment="1">
      <alignment horizontal="center" vertical="center"/>
    </xf>
    <xf numFmtId="0" fontId="49" fillId="0" borderId="9" xfId="120" applyFont="1" applyFill="1" applyBorder="1" applyAlignment="1">
      <alignment vertical="center" wrapText="1"/>
    </xf>
    <xf numFmtId="0" fontId="51" fillId="0" borderId="19" xfId="120" applyFont="1" applyFill="1" applyBorder="1" applyAlignment="1">
      <alignment vertical="center"/>
    </xf>
    <xf numFmtId="49" fontId="52" fillId="0" borderId="19" xfId="120" applyNumberFormat="1" applyFont="1" applyFill="1" applyBorder="1" applyAlignment="1">
      <alignment horizontal="center" vertical="center"/>
    </xf>
    <xf numFmtId="3" fontId="55" fillId="0" borderId="19" xfId="120" applyNumberFormat="1" applyFont="1" applyFill="1" applyBorder="1" applyAlignment="1">
      <alignment horizontal="center" vertical="center"/>
    </xf>
    <xf numFmtId="3" fontId="52" fillId="0" borderId="19" xfId="120" applyNumberFormat="1" applyFont="1" applyFill="1" applyBorder="1" applyAlignment="1">
      <alignment horizontal="center" vertical="center"/>
    </xf>
    <xf numFmtId="0" fontId="40" fillId="0" borderId="9" xfId="120" applyFont="1" applyFill="1" applyBorder="1" applyAlignment="1">
      <alignment vertical="center"/>
    </xf>
    <xf numFmtId="0" fontId="51" fillId="0" borderId="0" xfId="120" applyFont="1" applyFill="1" applyBorder="1" applyAlignment="1">
      <alignment vertical="center"/>
    </xf>
    <xf numFmtId="49" fontId="52" fillId="0" borderId="0" xfId="120" applyNumberFormat="1" applyFont="1" applyFill="1" applyBorder="1" applyAlignment="1">
      <alignment horizontal="center" vertical="center"/>
    </xf>
    <xf numFmtId="3" fontId="55" fillId="0" borderId="0" xfId="120" applyNumberFormat="1" applyFont="1" applyFill="1" applyBorder="1" applyAlignment="1">
      <alignment horizontal="center" vertical="center"/>
    </xf>
    <xf numFmtId="3" fontId="52" fillId="0" borderId="0" xfId="120" applyNumberFormat="1" applyFont="1" applyFill="1" applyBorder="1" applyAlignment="1">
      <alignment horizontal="center" vertical="center"/>
    </xf>
    <xf numFmtId="0" fontId="51" fillId="0" borderId="11" xfId="120" applyFont="1" applyFill="1" applyBorder="1" applyAlignment="1">
      <alignment vertical="center"/>
    </xf>
    <xf numFmtId="49" fontId="52" fillId="0" borderId="11" xfId="120" applyNumberFormat="1" applyFont="1" applyFill="1" applyBorder="1" applyAlignment="1">
      <alignment horizontal="center" vertical="center"/>
    </xf>
    <xf numFmtId="0" fontId="53" fillId="0" borderId="11" xfId="120" applyFont="1" applyFill="1" applyBorder="1" applyAlignment="1">
      <alignment horizontal="left" vertical="center"/>
    </xf>
    <xf numFmtId="3" fontId="54" fillId="0" borderId="11" xfId="120" applyNumberFormat="1" applyFont="1" applyFill="1" applyBorder="1" applyAlignment="1">
      <alignment horizontal="center" vertical="center"/>
    </xf>
    <xf numFmtId="3" fontId="55" fillId="0" borderId="11" xfId="120" applyNumberFormat="1" applyFont="1" applyFill="1" applyBorder="1" applyAlignment="1">
      <alignment horizontal="center" vertical="center"/>
    </xf>
    <xf numFmtId="3" fontId="52" fillId="0" borderId="11" xfId="120" applyNumberFormat="1" applyFont="1" applyFill="1" applyBorder="1" applyAlignment="1">
      <alignment horizontal="center" vertical="center"/>
    </xf>
    <xf numFmtId="0" fontId="51" fillId="0" borderId="9" xfId="120" applyFont="1" applyFill="1" applyBorder="1" applyAlignment="1">
      <alignment vertical="center"/>
    </xf>
    <xf numFmtId="49" fontId="52" fillId="0" borderId="9" xfId="120" applyNumberFormat="1" applyFont="1" applyFill="1" applyBorder="1" applyAlignment="1">
      <alignment horizontal="center" vertical="center"/>
    </xf>
    <xf numFmtId="0" fontId="53" fillId="0" borderId="9" xfId="120" applyFont="1" applyFill="1" applyBorder="1" applyAlignment="1">
      <alignment horizontal="left" vertical="center"/>
    </xf>
    <xf numFmtId="3" fontId="54" fillId="0" borderId="9" xfId="120" applyNumberFormat="1" applyFont="1" applyFill="1" applyBorder="1" applyAlignment="1">
      <alignment horizontal="center" vertical="center"/>
    </xf>
    <xf numFmtId="3" fontId="55" fillId="0" borderId="9" xfId="120" applyNumberFormat="1" applyFont="1" applyFill="1" applyBorder="1" applyAlignment="1">
      <alignment horizontal="center" vertical="center"/>
    </xf>
    <xf numFmtId="3" fontId="52" fillId="0" borderId="9" xfId="120" applyNumberFormat="1" applyFont="1" applyFill="1" applyBorder="1" applyAlignment="1">
      <alignment horizontal="center" vertical="center"/>
    </xf>
    <xf numFmtId="0" fontId="51" fillId="0" borderId="9" xfId="120" applyFont="1" applyBorder="1" applyAlignment="1">
      <alignment vertical="center"/>
    </xf>
    <xf numFmtId="49" fontId="52" fillId="0" borderId="9" xfId="120" applyNumberFormat="1" applyFont="1" applyBorder="1" applyAlignment="1">
      <alignment horizontal="center" vertical="center"/>
    </xf>
    <xf numFmtId="0" fontId="53" fillId="0" borderId="9" xfId="120" applyFont="1" applyBorder="1" applyAlignment="1">
      <alignment horizontal="left" vertical="center"/>
    </xf>
    <xf numFmtId="3" fontId="54" fillId="0" borderId="9" xfId="120" applyNumberFormat="1" applyFont="1" applyBorder="1" applyAlignment="1">
      <alignment horizontal="center" vertical="center"/>
    </xf>
    <xf numFmtId="3" fontId="55" fillId="0" borderId="9" xfId="120" applyNumberFormat="1" applyFont="1" applyBorder="1" applyAlignment="1">
      <alignment horizontal="center" vertical="center"/>
    </xf>
    <xf numFmtId="3" fontId="52" fillId="8" borderId="9" xfId="120" applyNumberFormat="1" applyFont="1" applyFill="1" applyBorder="1" applyAlignment="1">
      <alignment horizontal="center" vertical="center"/>
    </xf>
    <xf numFmtId="49" fontId="36" fillId="12" borderId="8" xfId="68" applyNumberFormat="1" applyFont="1" applyFill="1" applyBorder="1" applyAlignment="1">
      <alignment horizontal="center" vertical="center" wrapText="1"/>
    </xf>
    <xf numFmtId="3" fontId="56" fillId="12" borderId="60" xfId="119" applyNumberFormat="1" applyFont="1" applyFill="1" applyBorder="1" applyAlignment="1">
      <alignment horizontal="center" vertical="center" wrapText="1"/>
    </xf>
    <xf numFmtId="3" fontId="36" fillId="12" borderId="19" xfId="119" applyNumberFormat="1" applyFont="1" applyFill="1" applyBorder="1" applyAlignment="1">
      <alignment horizontal="center" vertical="center"/>
    </xf>
    <xf numFmtId="3" fontId="39" fillId="12" borderId="61" xfId="119" applyNumberFormat="1" applyFont="1" applyFill="1" applyBorder="1" applyAlignment="1">
      <alignment horizontal="center" vertical="center"/>
    </xf>
    <xf numFmtId="0" fontId="40" fillId="0" borderId="8" xfId="119" applyFont="1" applyBorder="1" applyAlignment="1">
      <alignment vertical="center"/>
    </xf>
    <xf numFmtId="0" fontId="40" fillId="0" borderId="9" xfId="119" applyFont="1" applyBorder="1" applyAlignment="1">
      <alignment vertical="center"/>
    </xf>
    <xf numFmtId="3" fontId="36" fillId="12" borderId="17" xfId="119" applyNumberFormat="1" applyFont="1" applyFill="1" applyBorder="1" applyAlignment="1">
      <alignment horizontal="center" vertical="center" wrapText="1"/>
    </xf>
    <xf numFmtId="3" fontId="36" fillId="12" borderId="0" xfId="119" applyNumberFormat="1" applyFont="1" applyFill="1" applyBorder="1" applyAlignment="1">
      <alignment horizontal="center" vertical="center"/>
    </xf>
    <xf numFmtId="3" fontId="39" fillId="12" borderId="10" xfId="119" applyNumberFormat="1" applyFont="1" applyFill="1" applyBorder="1" applyAlignment="1">
      <alignment horizontal="center" vertical="center"/>
    </xf>
    <xf numFmtId="3" fontId="42" fillId="12" borderId="17" xfId="119" applyNumberFormat="1" applyFont="1" applyFill="1" applyBorder="1" applyAlignment="1">
      <alignment horizontal="center" vertical="center" wrapText="1"/>
    </xf>
    <xf numFmtId="3" fontId="50" fillId="0" borderId="17" xfId="119" applyNumberFormat="1" applyFont="1" applyFill="1" applyBorder="1" applyAlignment="1">
      <alignment horizontal="center" vertical="center" wrapText="1"/>
    </xf>
    <xf numFmtId="3" fontId="41" fillId="0" borderId="9" xfId="119" applyNumberFormat="1" applyFont="1" applyBorder="1" applyAlignment="1">
      <alignment horizontal="center" vertical="center"/>
    </xf>
    <xf numFmtId="3" fontId="44" fillId="0" borderId="12" xfId="119" applyNumberFormat="1" applyFont="1" applyFill="1" applyBorder="1" applyAlignment="1">
      <alignment horizontal="center" vertical="center"/>
    </xf>
    <xf numFmtId="0" fontId="46" fillId="0" borderId="8" xfId="119" applyFont="1" applyBorder="1" applyAlignment="1">
      <alignment horizontal="center" vertical="center"/>
    </xf>
    <xf numFmtId="0" fontId="46" fillId="0" borderId="9" xfId="119" applyFont="1" applyBorder="1" applyAlignment="1">
      <alignment horizontal="center" vertical="center"/>
    </xf>
    <xf numFmtId="0" fontId="36" fillId="12" borderId="44" xfId="119" applyFont="1" applyFill="1" applyBorder="1" applyAlignment="1">
      <alignment horizontal="left" vertical="center"/>
    </xf>
    <xf numFmtId="0" fontId="47" fillId="12" borderId="9" xfId="119" applyFont="1" applyFill="1" applyBorder="1" applyAlignment="1">
      <alignment horizontal="left" vertical="center"/>
    </xf>
    <xf numFmtId="3" fontId="48" fillId="12" borderId="9" xfId="119" applyNumberFormat="1" applyFont="1" applyFill="1" applyBorder="1" applyAlignment="1">
      <alignment horizontal="center" vertical="center"/>
    </xf>
    <xf numFmtId="3" fontId="48" fillId="12" borderId="13" xfId="119" applyNumberFormat="1" applyFont="1" applyFill="1" applyBorder="1" applyAlignment="1">
      <alignment horizontal="center" vertical="center"/>
    </xf>
    <xf numFmtId="0" fontId="46" fillId="0" borderId="8" xfId="119" applyFont="1" applyBorder="1" applyAlignment="1">
      <alignment vertical="center"/>
    </xf>
    <xf numFmtId="0" fontId="46" fillId="0" borderId="9" xfId="119" applyFont="1" applyBorder="1" applyAlignment="1">
      <alignment vertical="center"/>
    </xf>
    <xf numFmtId="49" fontId="36" fillId="12" borderId="44" xfId="119" applyNumberFormat="1" applyFont="1" applyFill="1" applyBorder="1" applyAlignment="1">
      <alignment horizontal="center" vertical="center" wrapText="1"/>
    </xf>
    <xf numFmtId="0" fontId="49" fillId="0" borderId="9" xfId="119" applyFont="1" applyBorder="1" applyAlignment="1">
      <alignment vertical="center" wrapText="1"/>
    </xf>
    <xf numFmtId="0" fontId="36" fillId="12" borderId="9" xfId="119" applyFont="1" applyFill="1" applyBorder="1" applyAlignment="1">
      <alignment horizontal="center" vertical="center" wrapText="1"/>
    </xf>
    <xf numFmtId="4" fontId="36" fillId="12" borderId="14" xfId="119" applyNumberFormat="1" applyFont="1" applyFill="1" applyBorder="1" applyAlignment="1">
      <alignment horizontal="center" vertical="center"/>
    </xf>
    <xf numFmtId="49" fontId="36" fillId="12" borderId="44" xfId="119" quotePrefix="1" applyNumberFormat="1" applyFont="1" applyFill="1" applyBorder="1" applyAlignment="1">
      <alignment horizontal="center" vertical="center" wrapText="1"/>
    </xf>
    <xf numFmtId="0" fontId="50" fillId="0" borderId="9" xfId="119" applyFont="1" applyFill="1" applyBorder="1" applyAlignment="1">
      <alignment horizontal="center" vertical="center" wrapText="1"/>
    </xf>
    <xf numFmtId="0" fontId="49" fillId="0" borderId="9" xfId="119" applyFont="1" applyFill="1" applyBorder="1" applyAlignment="1">
      <alignment vertical="center" wrapText="1"/>
    </xf>
    <xf numFmtId="3" fontId="36" fillId="12" borderId="14" xfId="119" applyNumberFormat="1" applyFont="1" applyFill="1" applyBorder="1" applyAlignment="1">
      <alignment horizontal="center" vertical="center"/>
    </xf>
    <xf numFmtId="0" fontId="50" fillId="0" borderId="9" xfId="119" quotePrefix="1" applyFont="1" applyFill="1" applyBorder="1" applyAlignment="1">
      <alignment horizontal="center" vertical="center" wrapText="1"/>
    </xf>
    <xf numFmtId="0" fontId="46" fillId="7" borderId="9" xfId="119" applyFont="1" applyFill="1" applyBorder="1" applyAlignment="1">
      <alignment vertical="center"/>
    </xf>
    <xf numFmtId="49" fontId="36" fillId="12" borderId="63" xfId="119" applyNumberFormat="1" applyFont="1" applyFill="1" applyBorder="1" applyAlignment="1">
      <alignment horizontal="center" vertical="center" wrapText="1"/>
    </xf>
    <xf numFmtId="49" fontId="36" fillId="12" borderId="9" xfId="119" applyNumberFormat="1" applyFont="1" applyFill="1" applyBorder="1" applyAlignment="1">
      <alignment horizontal="center" vertical="center" wrapText="1"/>
    </xf>
    <xf numFmtId="0" fontId="59" fillId="0" borderId="9" xfId="119" applyFont="1" applyFill="1" applyBorder="1" applyAlignment="1">
      <alignment vertical="center"/>
    </xf>
    <xf numFmtId="0" fontId="49" fillId="0" borderId="11" xfId="119" applyFont="1" applyBorder="1" applyAlignment="1">
      <alignment vertical="center" wrapText="1"/>
    </xf>
    <xf numFmtId="4" fontId="36" fillId="12" borderId="67" xfId="119" applyNumberFormat="1" applyFont="1" applyFill="1" applyBorder="1" applyAlignment="1">
      <alignment horizontal="center" vertical="center"/>
    </xf>
    <xf numFmtId="0" fontId="72" fillId="0" borderId="12" xfId="69" applyFont="1" applyBorder="1" applyAlignment="1">
      <alignment horizontal="center" vertical="center" wrapText="1"/>
    </xf>
    <xf numFmtId="49" fontId="49" fillId="4" borderId="9" xfId="119" applyNumberFormat="1" applyFont="1" applyFill="1" applyBorder="1" applyAlignment="1">
      <alignment horizontal="left" vertical="center"/>
    </xf>
    <xf numFmtId="0" fontId="58" fillId="0" borderId="9" xfId="119" applyFont="1" applyBorder="1" applyAlignment="1">
      <alignment vertical="center"/>
    </xf>
    <xf numFmtId="49" fontId="49" fillId="0" borderId="18" xfId="119" applyNumberFormat="1" applyFont="1" applyFill="1" applyBorder="1" applyAlignment="1">
      <alignment horizontal="left" vertical="center"/>
    </xf>
    <xf numFmtId="49" fontId="36" fillId="12" borderId="64" xfId="119" applyNumberFormat="1" applyFont="1" applyFill="1" applyBorder="1" applyAlignment="1">
      <alignment horizontal="center" vertical="center" wrapText="1"/>
    </xf>
    <xf numFmtId="0" fontId="36" fillId="12" borderId="18" xfId="119" applyFont="1" applyFill="1" applyBorder="1" applyAlignment="1">
      <alignment horizontal="center" vertical="center" wrapText="1"/>
    </xf>
    <xf numFmtId="4" fontId="36" fillId="12" borderId="46" xfId="119" applyNumberFormat="1" applyFont="1" applyFill="1" applyBorder="1" applyAlignment="1">
      <alignment horizontal="center" vertical="center"/>
    </xf>
    <xf numFmtId="0" fontId="72" fillId="0" borderId="45" xfId="69" applyFont="1" applyBorder="1" applyAlignment="1">
      <alignment horizontal="center" vertical="center" wrapText="1"/>
    </xf>
    <xf numFmtId="0" fontId="40" fillId="0" borderId="9" xfId="119" applyFont="1" applyFill="1" applyBorder="1" applyAlignment="1">
      <alignment vertical="center"/>
    </xf>
    <xf numFmtId="49" fontId="36" fillId="12" borderId="84" xfId="119" applyNumberFormat="1" applyFont="1" applyFill="1" applyBorder="1" applyAlignment="1">
      <alignment horizontal="center" vertical="center" wrapText="1"/>
    </xf>
    <xf numFmtId="0" fontId="71" fillId="13" borderId="91" xfId="119" applyFont="1" applyFill="1" applyBorder="1" applyAlignment="1">
      <alignment vertical="center" wrapText="1"/>
    </xf>
    <xf numFmtId="3" fontId="50" fillId="13" borderId="60" xfId="119" applyNumberFormat="1" applyFont="1" applyFill="1" applyBorder="1" applyAlignment="1">
      <alignment horizontal="center" vertical="center"/>
    </xf>
    <xf numFmtId="4" fontId="36" fillId="12" borderId="92" xfId="119" applyNumberFormat="1" applyFont="1" applyFill="1" applyBorder="1" applyAlignment="1">
      <alignment horizontal="center" vertical="center"/>
    </xf>
    <xf numFmtId="0" fontId="66" fillId="0" borderId="9" xfId="119" applyFont="1" applyFill="1" applyBorder="1" applyAlignment="1">
      <alignment vertical="center"/>
    </xf>
    <xf numFmtId="49" fontId="36" fillId="12" borderId="33" xfId="119" quotePrefix="1" applyNumberFormat="1" applyFont="1" applyFill="1" applyBorder="1" applyAlignment="1">
      <alignment horizontal="center" vertical="center" wrapText="1"/>
    </xf>
    <xf numFmtId="0" fontId="49" fillId="8" borderId="44" xfId="119" applyFont="1" applyFill="1" applyBorder="1" applyAlignment="1">
      <alignment vertical="center" wrapText="1"/>
    </xf>
    <xf numFmtId="3" fontId="50" fillId="8" borderId="18" xfId="119" applyNumberFormat="1" applyFont="1" applyFill="1" applyBorder="1" applyAlignment="1">
      <alignment horizontal="center" vertical="center"/>
    </xf>
    <xf numFmtId="4" fontId="36" fillId="12" borderId="13" xfId="119" applyNumberFormat="1" applyFont="1" applyFill="1" applyBorder="1" applyAlignment="1">
      <alignment horizontal="center" vertical="center"/>
    </xf>
    <xf numFmtId="49" fontId="36" fillId="12" borderId="33" xfId="119" applyNumberFormat="1" applyFont="1" applyFill="1" applyBorder="1" applyAlignment="1">
      <alignment horizontal="center" vertical="center" wrapText="1"/>
    </xf>
    <xf numFmtId="0" fontId="49" fillId="8" borderId="63" xfId="119" applyFont="1" applyFill="1" applyBorder="1" applyAlignment="1">
      <alignment vertical="center" wrapText="1"/>
    </xf>
    <xf numFmtId="49" fontId="36" fillId="12" borderId="34" xfId="119" applyNumberFormat="1" applyFont="1" applyFill="1" applyBorder="1" applyAlignment="1">
      <alignment horizontal="center" vertical="center" wrapText="1"/>
    </xf>
    <xf numFmtId="0" fontId="49" fillId="8" borderId="93" xfId="119" applyFont="1" applyFill="1" applyBorder="1" applyAlignment="1">
      <alignment vertical="center" wrapText="1"/>
    </xf>
    <xf numFmtId="3" fontId="50" fillId="8" borderId="16" xfId="119" applyNumberFormat="1" applyFont="1" applyFill="1" applyBorder="1" applyAlignment="1">
      <alignment horizontal="center" vertical="center"/>
    </xf>
    <xf numFmtId="49" fontId="36" fillId="12" borderId="65" xfId="119" applyNumberFormat="1" applyFont="1" applyFill="1" applyBorder="1" applyAlignment="1">
      <alignment horizontal="center" vertical="center" wrapText="1"/>
    </xf>
    <xf numFmtId="0" fontId="71" fillId="13" borderId="69" xfId="119" applyFont="1" applyFill="1" applyBorder="1" applyAlignment="1">
      <alignment vertical="center" wrapText="1"/>
    </xf>
    <xf numFmtId="4" fontId="36" fillId="12" borderId="90" xfId="119" applyNumberFormat="1" applyFont="1" applyFill="1" applyBorder="1" applyAlignment="1">
      <alignment horizontal="center" vertical="center"/>
    </xf>
    <xf numFmtId="0" fontId="49" fillId="8" borderId="8" xfId="119" applyFont="1" applyFill="1" applyBorder="1" applyAlignment="1">
      <alignment vertical="center" wrapText="1"/>
    </xf>
    <xf numFmtId="0" fontId="49" fillId="8" borderId="62" xfId="119" applyFont="1" applyFill="1" applyBorder="1" applyAlignment="1">
      <alignment vertical="center" wrapText="1"/>
    </xf>
    <xf numFmtId="4" fontId="36" fillId="12" borderId="36" xfId="119" applyNumberFormat="1" applyFont="1" applyFill="1" applyBorder="1" applyAlignment="1">
      <alignment horizontal="center" vertical="center"/>
    </xf>
    <xf numFmtId="0" fontId="49" fillId="0" borderId="11" xfId="119" applyFont="1" applyFill="1" applyBorder="1" applyAlignment="1">
      <alignment vertical="center" wrapText="1"/>
    </xf>
    <xf numFmtId="0" fontId="49" fillId="0" borderId="18" xfId="119" applyFont="1" applyFill="1" applyBorder="1" applyAlignment="1">
      <alignment vertical="center" wrapText="1"/>
    </xf>
    <xf numFmtId="0" fontId="49" fillId="0" borderId="20" xfId="119" applyFont="1" applyFill="1" applyBorder="1" applyAlignment="1">
      <alignment vertical="center" wrapText="1"/>
    </xf>
    <xf numFmtId="49" fontId="36" fillId="12" borderId="62" xfId="119" applyNumberFormat="1" applyFont="1" applyFill="1" applyBorder="1" applyAlignment="1">
      <alignment horizontal="center" vertical="center" wrapText="1"/>
    </xf>
    <xf numFmtId="0" fontId="49" fillId="0" borderId="39" xfId="119" applyFont="1" applyFill="1" applyBorder="1" applyAlignment="1">
      <alignment vertical="center" wrapText="1"/>
    </xf>
    <xf numFmtId="4" fontId="36" fillId="12" borderId="39" xfId="119" applyNumberFormat="1" applyFont="1" applyFill="1" applyBorder="1" applyAlignment="1">
      <alignment horizontal="center" vertical="center"/>
    </xf>
    <xf numFmtId="0" fontId="51" fillId="0" borderId="11" xfId="119" applyFont="1" applyFill="1" applyBorder="1" applyAlignment="1">
      <alignment vertical="center"/>
    </xf>
    <xf numFmtId="49" fontId="52" fillId="4" borderId="0" xfId="69" applyNumberFormat="1" applyFont="1" applyFill="1" applyBorder="1" applyAlignment="1">
      <alignment horizontal="left" vertical="center"/>
    </xf>
    <xf numFmtId="3" fontId="55" fillId="0" borderId="11" xfId="119" applyNumberFormat="1" applyFont="1" applyFill="1" applyBorder="1" applyAlignment="1">
      <alignment horizontal="center" vertical="center"/>
    </xf>
    <xf numFmtId="3" fontId="52" fillId="0" borderId="11" xfId="119" applyNumberFormat="1" applyFont="1" applyFill="1" applyBorder="1" applyAlignment="1">
      <alignment horizontal="center" vertical="center"/>
    </xf>
    <xf numFmtId="0" fontId="51" fillId="0" borderId="9" xfId="119" applyFont="1" applyFill="1" applyBorder="1" applyAlignment="1">
      <alignment vertical="center"/>
    </xf>
    <xf numFmtId="49" fontId="52" fillId="0" borderId="9" xfId="119" applyNumberFormat="1" applyFont="1" applyFill="1" applyBorder="1" applyAlignment="1">
      <alignment horizontal="center" vertical="center"/>
    </xf>
    <xf numFmtId="3" fontId="55" fillId="0" borderId="9" xfId="119" applyNumberFormat="1" applyFont="1" applyFill="1" applyBorder="1" applyAlignment="1">
      <alignment horizontal="center" vertical="center"/>
    </xf>
    <xf numFmtId="3" fontId="52" fillId="0" borderId="9" xfId="119" applyNumberFormat="1" applyFont="1" applyFill="1" applyBorder="1" applyAlignment="1">
      <alignment horizontal="center" vertical="center"/>
    </xf>
    <xf numFmtId="0" fontId="53" fillId="0" borderId="9" xfId="119" applyFont="1" applyFill="1" applyBorder="1" applyAlignment="1">
      <alignment horizontal="left" vertical="center"/>
    </xf>
    <xf numFmtId="0" fontId="51" fillId="0" borderId="9" xfId="119" applyFont="1" applyBorder="1" applyAlignment="1">
      <alignment vertical="center"/>
    </xf>
    <xf numFmtId="49" fontId="52" fillId="0" borderId="9" xfId="119" applyNumberFormat="1" applyFont="1" applyBorder="1" applyAlignment="1">
      <alignment horizontal="center" vertical="center"/>
    </xf>
    <xf numFmtId="0" fontId="53" fillId="0" borderId="9" xfId="119" applyFont="1" applyBorder="1" applyAlignment="1">
      <alignment horizontal="left" vertical="center"/>
    </xf>
    <xf numFmtId="3" fontId="55" fillId="0" borderId="9" xfId="119" applyNumberFormat="1" applyFont="1" applyBorder="1" applyAlignment="1">
      <alignment horizontal="center" vertical="center"/>
    </xf>
    <xf numFmtId="3" fontId="52" fillId="8" borderId="9" xfId="119" applyNumberFormat="1" applyFont="1" applyFill="1" applyBorder="1" applyAlignment="1">
      <alignment horizontal="center" vertical="center"/>
    </xf>
    <xf numFmtId="0" fontId="85" fillId="0" borderId="0" xfId="73" applyFont="1" applyFill="1" applyBorder="1" applyAlignment="1">
      <alignment vertical="center"/>
    </xf>
    <xf numFmtId="0" fontId="85" fillId="0" borderId="0" xfId="73" applyFont="1" applyFill="1" applyBorder="1" applyAlignment="1">
      <alignment horizontal="center" vertical="center"/>
    </xf>
    <xf numFmtId="49" fontId="85" fillId="0" borderId="0" xfId="73" applyNumberFormat="1" applyFont="1" applyFill="1" applyBorder="1" applyAlignment="1">
      <alignment horizontal="center" vertical="center"/>
    </xf>
    <xf numFmtId="0" fontId="99" fillId="12" borderId="0" xfId="73" applyFont="1" applyFill="1" applyBorder="1" applyAlignment="1">
      <alignment horizontal="center" vertical="center" textRotation="90" wrapText="1"/>
    </xf>
    <xf numFmtId="0" fontId="83" fillId="0" borderId="0" xfId="73" applyFont="1" applyFill="1" applyBorder="1" applyAlignment="1">
      <alignment horizontal="center" vertical="center"/>
    </xf>
    <xf numFmtId="49" fontId="83" fillId="0" borderId="0" xfId="73" applyNumberFormat="1" applyFont="1" applyFill="1" applyBorder="1" applyAlignment="1">
      <alignment horizontal="center" vertical="center"/>
    </xf>
    <xf numFmtId="197" fontId="83" fillId="8" borderId="57" xfId="73" applyNumberFormat="1" applyFont="1" applyFill="1" applyBorder="1" applyAlignment="1">
      <alignment horizontal="center" vertical="center"/>
    </xf>
    <xf numFmtId="194" fontId="84" fillId="2" borderId="52" xfId="73" applyNumberFormat="1" applyFont="1" applyFill="1" applyBorder="1" applyAlignment="1">
      <alignment horizontal="center" vertical="center"/>
    </xf>
    <xf numFmtId="196" fontId="84" fillId="2" borderId="51" xfId="73" applyNumberFormat="1" applyFont="1" applyFill="1" applyBorder="1" applyAlignment="1">
      <alignment horizontal="center" vertical="center"/>
    </xf>
    <xf numFmtId="194" fontId="83" fillId="0" borderId="49" xfId="73" applyNumberFormat="1" applyFont="1" applyFill="1" applyBorder="1" applyAlignment="1">
      <alignment horizontal="center" vertical="center"/>
    </xf>
    <xf numFmtId="194" fontId="83" fillId="0" borderId="50" xfId="73" applyNumberFormat="1" applyFont="1" applyFill="1" applyBorder="1" applyAlignment="1">
      <alignment horizontal="center" vertical="center"/>
    </xf>
    <xf numFmtId="172" fontId="85" fillId="0" borderId="0" xfId="73" applyNumberFormat="1" applyFont="1" applyFill="1" applyBorder="1" applyAlignment="1">
      <alignment horizontal="center" vertical="center"/>
    </xf>
    <xf numFmtId="3" fontId="85" fillId="0" borderId="0" xfId="73" applyNumberFormat="1" applyFont="1" applyFill="1" applyBorder="1" applyAlignment="1">
      <alignment horizontal="center" vertical="center"/>
    </xf>
    <xf numFmtId="0" fontId="85" fillId="0" borderId="0" xfId="73" applyNumberFormat="1" applyFont="1" applyFill="1" applyBorder="1" applyAlignment="1">
      <alignment horizontal="left" vertical="center"/>
    </xf>
    <xf numFmtId="0" fontId="85" fillId="0" borderId="0" xfId="73" applyFont="1" applyBorder="1" applyAlignment="1">
      <alignment vertical="center"/>
    </xf>
    <xf numFmtId="0" fontId="85" fillId="0" borderId="0" xfId="73" applyFont="1" applyBorder="1" applyAlignment="1">
      <alignment horizontal="center" vertical="center"/>
    </xf>
    <xf numFmtId="194" fontId="84" fillId="2" borderId="48" xfId="73" applyNumberFormat="1" applyFont="1" applyFill="1" applyBorder="1" applyAlignment="1">
      <alignment horizontal="center" vertical="center"/>
    </xf>
    <xf numFmtId="196" fontId="84" fillId="2" borderId="47" xfId="73" applyNumberFormat="1" applyFont="1" applyFill="1" applyBorder="1" applyAlignment="1">
      <alignment horizontal="center" vertical="center"/>
    </xf>
    <xf numFmtId="172" fontId="85" fillId="0" borderId="0" xfId="73" applyNumberFormat="1" applyFont="1" applyBorder="1" applyAlignment="1">
      <alignment horizontal="center" vertical="center"/>
    </xf>
    <xf numFmtId="197" fontId="83" fillId="8" borderId="59" xfId="73" applyNumberFormat="1" applyFont="1" applyFill="1" applyBorder="1" applyAlignment="1">
      <alignment horizontal="center" vertical="center"/>
    </xf>
    <xf numFmtId="194" fontId="84" fillId="2" borderId="54" xfId="73" applyNumberFormat="1" applyFont="1" applyFill="1" applyBorder="1" applyAlignment="1">
      <alignment horizontal="center" vertical="center"/>
    </xf>
    <xf numFmtId="196" fontId="84" fillId="2" borderId="53" xfId="73" applyNumberFormat="1" applyFont="1" applyFill="1" applyBorder="1" applyAlignment="1">
      <alignment horizontal="center" vertical="center"/>
    </xf>
    <xf numFmtId="3" fontId="56" fillId="12" borderId="60" xfId="69" applyNumberFormat="1" applyFont="1" applyFill="1" applyBorder="1" applyAlignment="1">
      <alignment horizontal="center" vertical="center" wrapText="1"/>
    </xf>
    <xf numFmtId="0" fontId="51" fillId="0" borderId="8" xfId="69" applyFont="1" applyBorder="1" applyAlignment="1">
      <alignment vertical="center"/>
    </xf>
    <xf numFmtId="0" fontId="51" fillId="0" borderId="9" xfId="69" applyFont="1" applyBorder="1" applyAlignment="1">
      <alignment vertical="center"/>
    </xf>
    <xf numFmtId="3" fontId="36" fillId="12" borderId="17" xfId="69" applyNumberFormat="1" applyFont="1" applyFill="1" applyBorder="1" applyAlignment="1">
      <alignment horizontal="center" vertical="center" wrapText="1"/>
    </xf>
    <xf numFmtId="3" fontId="36" fillId="12" borderId="43" xfId="69" applyNumberFormat="1" applyFont="1" applyFill="1" applyBorder="1" applyAlignment="1">
      <alignment horizontal="center" vertical="center" wrapText="1"/>
    </xf>
    <xf numFmtId="3" fontId="50" fillId="4" borderId="17" xfId="69" applyNumberFormat="1" applyFont="1" applyFill="1" applyBorder="1" applyAlignment="1">
      <alignment horizontal="center" vertical="center" wrapText="1"/>
    </xf>
    <xf numFmtId="3" fontId="50" fillId="4" borderId="43" xfId="69" applyNumberFormat="1" applyFont="1" applyFill="1" applyBorder="1" applyAlignment="1">
      <alignment horizontal="center" vertical="center" wrapText="1"/>
    </xf>
    <xf numFmtId="3" fontId="41" fillId="0" borderId="9" xfId="69" applyNumberFormat="1" applyFont="1" applyBorder="1" applyAlignment="1">
      <alignment horizontal="center" vertical="center"/>
    </xf>
    <xf numFmtId="0" fontId="57" fillId="0" borderId="13" xfId="69" applyFont="1" applyBorder="1" applyAlignment="1">
      <alignment horizontal="center" vertical="center"/>
    </xf>
    <xf numFmtId="0" fontId="63" fillId="0" borderId="8" xfId="69" applyFont="1" applyBorder="1" applyAlignment="1">
      <alignment horizontal="center" vertical="center"/>
    </xf>
    <xf numFmtId="0" fontId="63" fillId="0" borderId="9" xfId="69" applyFont="1" applyBorder="1" applyAlignment="1">
      <alignment horizontal="center" vertical="center"/>
    </xf>
    <xf numFmtId="0" fontId="36" fillId="12" borderId="94" xfId="69" applyFont="1" applyFill="1" applyBorder="1" applyAlignment="1">
      <alignment horizontal="left" vertical="center"/>
    </xf>
    <xf numFmtId="0" fontId="36" fillId="12" borderId="15" xfId="69" applyFont="1" applyFill="1" applyBorder="1" applyAlignment="1">
      <alignment horizontal="left" vertical="center"/>
    </xf>
    <xf numFmtId="0" fontId="47" fillId="12" borderId="13" xfId="69" applyFont="1" applyFill="1" applyBorder="1" applyAlignment="1">
      <alignment horizontal="center" vertical="center"/>
    </xf>
    <xf numFmtId="0" fontId="63" fillId="0" borderId="8" xfId="69" applyFont="1" applyBorder="1" applyAlignment="1">
      <alignment vertical="center"/>
    </xf>
    <xf numFmtId="0" fontId="63" fillId="0" borderId="9" xfId="69" applyFont="1" applyBorder="1" applyAlignment="1">
      <alignment vertical="center"/>
    </xf>
    <xf numFmtId="49" fontId="36" fillId="12" borderId="44" xfId="69" applyNumberFormat="1" applyFont="1" applyFill="1" applyBorder="1" applyAlignment="1">
      <alignment horizontal="center" vertical="center"/>
    </xf>
    <xf numFmtId="0" fontId="49" fillId="0" borderId="14" xfId="69" applyFont="1" applyBorder="1" applyAlignment="1">
      <alignment horizontal="left" vertical="center"/>
    </xf>
    <xf numFmtId="0" fontId="36" fillId="12" borderId="9" xfId="69" applyFont="1" applyFill="1" applyBorder="1" applyAlignment="1">
      <alignment horizontal="center" vertical="center" wrapText="1"/>
    </xf>
    <xf numFmtId="4" fontId="36" fillId="12" borderId="14" xfId="119" quotePrefix="1" applyNumberFormat="1" applyFont="1" applyFill="1" applyBorder="1" applyAlignment="1">
      <alignment horizontal="center" vertical="center" wrapText="1"/>
    </xf>
    <xf numFmtId="0" fontId="57" fillId="0" borderId="13" xfId="69" applyFont="1" applyBorder="1" applyAlignment="1">
      <alignment vertical="center" wrapText="1"/>
    </xf>
    <xf numFmtId="0" fontId="41" fillId="0" borderId="9" xfId="69" applyFont="1" applyFill="1" applyBorder="1" applyAlignment="1">
      <alignment horizontal="center" vertical="center" wrapText="1"/>
    </xf>
    <xf numFmtId="0" fontId="49" fillId="0" borderId="14" xfId="69" applyFont="1" applyBorder="1" applyAlignment="1">
      <alignment horizontal="left" vertical="center" wrapText="1"/>
    </xf>
    <xf numFmtId="0" fontId="39" fillId="0" borderId="13" xfId="69" applyFont="1" applyFill="1" applyBorder="1" applyAlignment="1">
      <alignment horizontal="center" vertical="center" wrapText="1"/>
    </xf>
    <xf numFmtId="49" fontId="36" fillId="12" borderId="44" xfId="69" quotePrefix="1" applyNumberFormat="1" applyFont="1" applyFill="1" applyBorder="1" applyAlignment="1">
      <alignment horizontal="center" vertical="center"/>
    </xf>
    <xf numFmtId="0" fontId="49" fillId="0" borderId="14" xfId="69" applyFont="1" applyFill="1" applyBorder="1" applyAlignment="1">
      <alignment horizontal="left" vertical="center"/>
    </xf>
    <xf numFmtId="0" fontId="57" fillId="0" borderId="13" xfId="69" applyFont="1" applyFill="1" applyBorder="1" applyAlignment="1">
      <alignment vertical="center" wrapText="1"/>
    </xf>
    <xf numFmtId="0" fontId="49" fillId="0" borderId="14" xfId="69" applyFont="1" applyFill="1" applyBorder="1" applyAlignment="1">
      <alignment horizontal="left" vertical="center" wrapText="1"/>
    </xf>
    <xf numFmtId="49" fontId="36" fillId="12" borderId="62" xfId="69" applyNumberFormat="1" applyFont="1" applyFill="1" applyBorder="1" applyAlignment="1">
      <alignment horizontal="center" vertical="center"/>
    </xf>
    <xf numFmtId="0" fontId="49" fillId="0" borderId="39" xfId="69" applyFont="1" applyBorder="1" applyAlignment="1">
      <alignment horizontal="left" vertical="center" wrapText="1"/>
    </xf>
    <xf numFmtId="0" fontId="41" fillId="0" borderId="16" xfId="69" applyFont="1" applyFill="1" applyBorder="1" applyAlignment="1">
      <alignment horizontal="center" vertical="center" wrapText="1"/>
    </xf>
    <xf numFmtId="0" fontId="36" fillId="12" borderId="16" xfId="69" applyFont="1" applyFill="1" applyBorder="1" applyAlignment="1">
      <alignment horizontal="center" vertical="center" wrapText="1"/>
    </xf>
    <xf numFmtId="49" fontId="36" fillId="12" borderId="38" xfId="69" applyNumberFormat="1" applyFont="1" applyFill="1" applyBorder="1" applyAlignment="1">
      <alignment horizontal="center" vertical="center"/>
    </xf>
    <xf numFmtId="0" fontId="57" fillId="0" borderId="36" xfId="69" applyFont="1" applyBorder="1" applyAlignment="1">
      <alignment vertical="center" wrapText="1"/>
    </xf>
    <xf numFmtId="3" fontId="55" fillId="4" borderId="0" xfId="69" applyNumberFormat="1" applyFont="1" applyFill="1" applyBorder="1" applyAlignment="1">
      <alignment horizontal="center" vertical="center"/>
    </xf>
    <xf numFmtId="0" fontId="65" fillId="4" borderId="0" xfId="69" applyFont="1" applyFill="1" applyBorder="1" applyAlignment="1">
      <alignment vertical="center"/>
    </xf>
    <xf numFmtId="49" fontId="52" fillId="4" borderId="15" xfId="69" applyNumberFormat="1" applyFont="1" applyFill="1" applyBorder="1" applyAlignment="1">
      <alignment horizontal="left" vertical="center"/>
    </xf>
    <xf numFmtId="49" fontId="51" fillId="0" borderId="9" xfId="69" applyNumberFormat="1" applyFont="1" applyBorder="1" applyAlignment="1">
      <alignment horizontal="center" vertical="center"/>
    </xf>
    <xf numFmtId="0" fontId="51" fillId="0" borderId="9" xfId="69" applyFont="1" applyBorder="1" applyAlignment="1">
      <alignment horizontal="left" vertical="center"/>
    </xf>
    <xf numFmtId="3" fontId="55" fillId="0" borderId="9" xfId="69" applyNumberFormat="1" applyFont="1" applyBorder="1" applyAlignment="1">
      <alignment horizontal="center" vertical="center"/>
    </xf>
    <xf numFmtId="3" fontId="55" fillId="8" borderId="9" xfId="69" applyNumberFormat="1" applyFont="1" applyFill="1" applyBorder="1" applyAlignment="1">
      <alignment horizontal="center" vertical="center"/>
    </xf>
    <xf numFmtId="0" fontId="65" fillId="0" borderId="9" xfId="69" applyFont="1" applyBorder="1" applyAlignment="1">
      <alignment vertical="center"/>
    </xf>
    <xf numFmtId="49" fontId="36" fillId="12" borderId="64" xfId="69" applyNumberFormat="1" applyFont="1" applyFill="1" applyBorder="1" applyAlignment="1">
      <alignment horizontal="center" vertical="center"/>
    </xf>
    <xf numFmtId="0" fontId="49" fillId="0" borderId="46" xfId="69" applyFont="1" applyBorder="1" applyAlignment="1">
      <alignment horizontal="left" vertical="center"/>
    </xf>
    <xf numFmtId="4" fontId="36" fillId="12" borderId="20" xfId="119" quotePrefix="1" applyNumberFormat="1" applyFont="1" applyFill="1" applyBorder="1" applyAlignment="1">
      <alignment horizontal="center" vertical="center" wrapText="1"/>
    </xf>
    <xf numFmtId="0" fontId="57" fillId="0" borderId="45" xfId="69" applyFont="1" applyBorder="1" applyAlignment="1">
      <alignment vertical="center" wrapText="1"/>
    </xf>
    <xf numFmtId="0" fontId="52" fillId="4" borderId="0" xfId="0" applyFont="1" applyFill="1" applyBorder="1" applyAlignment="1">
      <alignment horizontal="left" vertical="center" wrapText="1"/>
    </xf>
    <xf numFmtId="195" fontId="115" fillId="0" borderId="0" xfId="73" applyNumberFormat="1" applyFont="1" applyFill="1" applyAlignment="1">
      <alignment horizontal="left" vertical="center"/>
    </xf>
    <xf numFmtId="194" fontId="115" fillId="0" borderId="0" xfId="73" applyNumberFormat="1" applyFont="1" applyAlignment="1">
      <alignment horizontal="right" vertical="center"/>
    </xf>
    <xf numFmtId="0" fontId="109" fillId="10" borderId="0" xfId="73" applyFont="1" applyFill="1" applyBorder="1" applyAlignment="1">
      <alignment horizontal="center" vertical="center" wrapText="1"/>
    </xf>
    <xf numFmtId="0" fontId="110" fillId="0" borderId="0" xfId="73" applyFont="1" applyFill="1" applyAlignment="1">
      <alignment horizontal="right" vertical="center"/>
    </xf>
    <xf numFmtId="0" fontId="110" fillId="0" borderId="0" xfId="73" applyFont="1" applyFill="1" applyAlignment="1">
      <alignment horizontal="center" vertical="center"/>
    </xf>
    <xf numFmtId="196" fontId="115" fillId="0" borderId="0" xfId="73" applyNumberFormat="1" applyFont="1" applyFill="1" applyAlignment="1">
      <alignment horizontal="right" vertical="center"/>
    </xf>
    <xf numFmtId="195" fontId="113" fillId="0" borderId="0" xfId="73" applyNumberFormat="1" applyFont="1" applyFill="1" applyAlignment="1" applyProtection="1">
      <alignment horizontal="center" vertical="center" wrapText="1"/>
    </xf>
    <xf numFmtId="0" fontId="122" fillId="0" borderId="0" xfId="73" applyFont="1" applyAlignment="1">
      <alignment horizontal="center" vertical="center"/>
    </xf>
    <xf numFmtId="195" fontId="123" fillId="10" borderId="0" xfId="73" applyNumberFormat="1" applyFont="1" applyFill="1" applyAlignment="1">
      <alignment horizontal="center" vertical="center"/>
    </xf>
    <xf numFmtId="0" fontId="131" fillId="10" borderId="0" xfId="73" applyFont="1" applyFill="1" applyAlignment="1">
      <alignment horizontal="left" vertical="center" wrapText="1"/>
    </xf>
    <xf numFmtId="0" fontId="130" fillId="0" borderId="0" xfId="73" applyFont="1" applyAlignment="1">
      <alignment horizontal="left" vertical="center" wrapText="1"/>
    </xf>
    <xf numFmtId="0" fontId="126" fillId="10" borderId="0" xfId="73" applyFont="1" applyFill="1" applyAlignment="1">
      <alignment horizontal="center" vertical="center" wrapText="1"/>
    </xf>
    <xf numFmtId="0" fontId="128" fillId="10" borderId="0" xfId="73" applyFont="1" applyFill="1" applyAlignment="1">
      <alignment horizontal="center" vertical="center" wrapText="1"/>
    </xf>
    <xf numFmtId="0" fontId="134" fillId="10" borderId="0" xfId="73" applyFont="1" applyFill="1" applyAlignment="1">
      <alignment horizontal="center" vertical="center" wrapText="1"/>
    </xf>
    <xf numFmtId="0" fontId="136" fillId="10" borderId="0" xfId="73" applyFont="1" applyFill="1" applyAlignment="1">
      <alignment horizontal="center" vertical="center" wrapText="1"/>
    </xf>
    <xf numFmtId="195" fontId="115" fillId="0" borderId="0" xfId="73" applyNumberFormat="1" applyFont="1" applyFill="1" applyAlignment="1">
      <alignment vertical="center" wrapText="1"/>
    </xf>
    <xf numFmtId="0" fontId="132" fillId="0" borderId="0" xfId="73" applyFont="1" applyAlignment="1">
      <alignment horizontal="center" vertical="center" wrapText="1"/>
    </xf>
    <xf numFmtId="0" fontId="133" fillId="0" borderId="0" xfId="73" applyFont="1" applyAlignment="1">
      <alignment horizontal="left" vertical="center" wrapText="1"/>
    </xf>
    <xf numFmtId="0" fontId="112" fillId="0" borderId="0" xfId="73" applyFont="1" applyAlignment="1">
      <alignment horizontal="center" vertical="center" wrapText="1"/>
    </xf>
    <xf numFmtId="0" fontId="91" fillId="0" borderId="0" xfId="72" applyFont="1" applyFill="1" applyBorder="1" applyAlignment="1">
      <alignment horizontal="center" vertical="center" wrapText="1"/>
    </xf>
    <xf numFmtId="0" fontId="89" fillId="12" borderId="0" xfId="72" applyFont="1" applyFill="1" applyBorder="1" applyAlignment="1">
      <alignment horizontal="center" vertical="center" wrapText="1"/>
    </xf>
    <xf numFmtId="0" fontId="85" fillId="0" borderId="0" xfId="72" applyFont="1" applyFill="1" applyBorder="1" applyAlignment="1">
      <alignment horizontal="center" vertical="center" textRotation="90" wrapText="1"/>
    </xf>
    <xf numFmtId="0" fontId="138" fillId="0" borderId="0" xfId="72" applyFont="1" applyFill="1" applyBorder="1" applyAlignment="1">
      <alignment horizontal="center" vertical="center" wrapText="1"/>
    </xf>
    <xf numFmtId="194" fontId="94" fillId="0" borderId="58" xfId="72" applyNumberFormat="1" applyFont="1" applyFill="1" applyBorder="1" applyAlignment="1">
      <alignment horizontal="center" vertical="center" wrapText="1"/>
    </xf>
    <xf numFmtId="194" fontId="94" fillId="0" borderId="57" xfId="72" applyNumberFormat="1" applyFont="1" applyFill="1" applyBorder="1" applyAlignment="1">
      <alignment horizontal="center" vertical="center" wrapText="1"/>
    </xf>
    <xf numFmtId="194" fontId="94" fillId="0" borderId="59" xfId="72" applyNumberFormat="1" applyFont="1" applyFill="1" applyBorder="1" applyAlignment="1">
      <alignment horizontal="center" vertical="center" wrapText="1"/>
    </xf>
    <xf numFmtId="196" fontId="95" fillId="0" borderId="47" xfId="72" applyNumberFormat="1" applyFont="1" applyFill="1" applyBorder="1" applyAlignment="1">
      <alignment horizontal="center" vertical="center" wrapText="1"/>
    </xf>
    <xf numFmtId="196" fontId="95" fillId="0" borderId="51" xfId="72" applyNumberFormat="1" applyFont="1" applyFill="1" applyBorder="1" applyAlignment="1">
      <alignment horizontal="center" vertical="center" wrapText="1"/>
    </xf>
    <xf numFmtId="196" fontId="95" fillId="0" borderId="53" xfId="72" applyNumberFormat="1" applyFont="1" applyFill="1" applyBorder="1" applyAlignment="1">
      <alignment horizontal="center" vertical="center" wrapText="1"/>
    </xf>
    <xf numFmtId="194" fontId="95" fillId="0" borderId="48" xfId="72" applyNumberFormat="1" applyFont="1" applyFill="1" applyBorder="1" applyAlignment="1">
      <alignment horizontal="center" vertical="center" wrapText="1"/>
    </xf>
    <xf numFmtId="194" fontId="95" fillId="0" borderId="52" xfId="72" applyNumberFormat="1" applyFont="1" applyFill="1" applyBorder="1" applyAlignment="1">
      <alignment horizontal="center" vertical="center" wrapText="1"/>
    </xf>
    <xf numFmtId="194" fontId="95" fillId="0" borderId="54" xfId="72" applyNumberFormat="1" applyFont="1" applyFill="1" applyBorder="1" applyAlignment="1">
      <alignment horizontal="center" vertical="center" wrapText="1"/>
    </xf>
    <xf numFmtId="49" fontId="67" fillId="0" borderId="63" xfId="50" applyNumberFormat="1" applyFont="1" applyBorder="1" applyAlignment="1" applyProtection="1">
      <alignment horizontal="left" vertical="center"/>
    </xf>
    <xf numFmtId="49" fontId="67" fillId="0" borderId="11" xfId="50" applyNumberFormat="1" applyFont="1" applyBorder="1" applyAlignment="1" applyProtection="1">
      <alignment horizontal="left" vertical="center"/>
    </xf>
    <xf numFmtId="49" fontId="45" fillId="12" borderId="11" xfId="70" applyNumberFormat="1" applyFont="1" applyFill="1" applyBorder="1" applyAlignment="1">
      <alignment horizontal="center" vertical="center" textRotation="90"/>
    </xf>
    <xf numFmtId="49" fontId="45" fillId="12" borderId="18" xfId="70" applyNumberFormat="1" applyFont="1" applyFill="1" applyBorder="1" applyAlignment="1">
      <alignment horizontal="center" vertical="center" textRotation="90"/>
    </xf>
    <xf numFmtId="49" fontId="52" fillId="4" borderId="0" xfId="71" applyNumberFormat="1" applyFont="1" applyFill="1" applyBorder="1" applyAlignment="1">
      <alignment horizontal="left" vertical="center"/>
    </xf>
    <xf numFmtId="49" fontId="56" fillId="12" borderId="65" xfId="70" applyNumberFormat="1" applyFont="1" applyFill="1" applyBorder="1" applyAlignment="1">
      <alignment horizontal="center" vertical="center" textRotation="90" wrapText="1"/>
    </xf>
    <xf numFmtId="49" fontId="56" fillId="12" borderId="80" xfId="70" quotePrefix="1" applyNumberFormat="1" applyFont="1" applyFill="1" applyBorder="1" applyAlignment="1">
      <alignment horizontal="center" vertical="center" textRotation="90" wrapText="1"/>
    </xf>
    <xf numFmtId="49" fontId="56" fillId="12" borderId="85" xfId="70" quotePrefix="1" applyNumberFormat="1" applyFont="1" applyFill="1" applyBorder="1" applyAlignment="1">
      <alignment horizontal="center" vertical="center" textRotation="90" wrapText="1"/>
    </xf>
    <xf numFmtId="49" fontId="74" fillId="12" borderId="19" xfId="70" applyNumberFormat="1" applyFont="1" applyFill="1" applyBorder="1" applyAlignment="1">
      <alignment horizontal="left" vertical="center"/>
    </xf>
    <xf numFmtId="49" fontId="74" fillId="12" borderId="82" xfId="70" applyNumberFormat="1" applyFont="1" applyFill="1" applyBorder="1" applyAlignment="1">
      <alignment horizontal="left" vertical="center"/>
    </xf>
    <xf numFmtId="49" fontId="74" fillId="12" borderId="0" xfId="70" applyNumberFormat="1" applyFont="1" applyFill="1" applyBorder="1" applyAlignment="1">
      <alignment horizontal="left" vertical="center"/>
    </xf>
    <xf numFmtId="49" fontId="74" fillId="12" borderId="81" xfId="70" applyNumberFormat="1" applyFont="1" applyFill="1" applyBorder="1" applyAlignment="1">
      <alignment horizontal="left" vertical="center"/>
    </xf>
    <xf numFmtId="49" fontId="50" fillId="4" borderId="63" xfId="70" applyNumberFormat="1" applyFont="1" applyFill="1" applyBorder="1" applyAlignment="1">
      <alignment horizontal="center" vertical="center"/>
    </xf>
    <xf numFmtId="49" fontId="50" fillId="4" borderId="11" xfId="70" applyNumberFormat="1" applyFont="1" applyFill="1" applyBorder="1" applyAlignment="1">
      <alignment horizontal="center" vertical="center"/>
    </xf>
    <xf numFmtId="3" fontId="41" fillId="4" borderId="15" xfId="70" applyNumberFormat="1" applyFont="1" applyFill="1" applyBorder="1" applyAlignment="1">
      <alignment horizontal="right" vertical="center"/>
    </xf>
    <xf numFmtId="3" fontId="41" fillId="4" borderId="71" xfId="70" applyNumberFormat="1" applyFont="1" applyFill="1" applyBorder="1" applyAlignment="1">
      <alignment horizontal="right" vertical="center"/>
    </xf>
    <xf numFmtId="49" fontId="43" fillId="12" borderId="86" xfId="68" applyNumberFormat="1" applyFont="1" applyFill="1" applyBorder="1" applyAlignment="1">
      <alignment horizontal="center" vertical="center" textRotation="90"/>
    </xf>
    <xf numFmtId="49" fontId="43" fillId="12" borderId="11" xfId="68" applyNumberFormat="1" applyFont="1" applyFill="1" applyBorder="1" applyAlignment="1">
      <alignment horizontal="center" vertical="center" textRotation="90"/>
    </xf>
    <xf numFmtId="49" fontId="56" fillId="12" borderId="65" xfId="50" applyNumberFormat="1" applyFont="1" applyFill="1" applyBorder="1" applyAlignment="1" applyProtection="1">
      <alignment horizontal="center" vertical="center" textRotation="90"/>
    </xf>
    <xf numFmtId="49" fontId="56" fillId="12" borderId="80" xfId="50" applyNumberFormat="1" applyFont="1" applyFill="1" applyBorder="1" applyAlignment="1" applyProtection="1">
      <alignment horizontal="center" vertical="center" textRotation="90"/>
    </xf>
    <xf numFmtId="49" fontId="74" fillId="12" borderId="87" xfId="68" applyNumberFormat="1" applyFont="1" applyFill="1" applyBorder="1" applyAlignment="1">
      <alignment horizontal="left" vertical="center"/>
    </xf>
    <xf numFmtId="49" fontId="74" fillId="12" borderId="82" xfId="68" applyNumberFormat="1" applyFont="1" applyFill="1" applyBorder="1" applyAlignment="1">
      <alignment horizontal="left" vertical="center"/>
    </xf>
    <xf numFmtId="49" fontId="74" fillId="12" borderId="88" xfId="68" applyNumberFormat="1" applyFont="1" applyFill="1" applyBorder="1" applyAlignment="1">
      <alignment horizontal="left" vertical="center"/>
    </xf>
    <xf numFmtId="49" fontId="74" fillId="12" borderId="81" xfId="68" applyNumberFormat="1" applyFont="1" applyFill="1" applyBorder="1" applyAlignment="1">
      <alignment horizontal="left" vertical="center"/>
    </xf>
    <xf numFmtId="3" fontId="57" fillId="12" borderId="19" xfId="68" applyNumberFormat="1" applyFont="1" applyFill="1" applyBorder="1" applyAlignment="1">
      <alignment horizontal="center" vertical="center"/>
    </xf>
    <xf numFmtId="3" fontId="57" fillId="12" borderId="61" xfId="68" applyNumberFormat="1" applyFont="1" applyFill="1" applyBorder="1" applyAlignment="1">
      <alignment horizontal="center" vertical="center"/>
    </xf>
    <xf numFmtId="3" fontId="57" fillId="12" borderId="0" xfId="68" applyNumberFormat="1" applyFont="1" applyFill="1" applyBorder="1" applyAlignment="1">
      <alignment horizontal="center" vertical="center"/>
    </xf>
    <xf numFmtId="3" fontId="57" fillId="12" borderId="10" xfId="68" applyNumberFormat="1" applyFont="1" applyFill="1" applyBorder="1" applyAlignment="1">
      <alignment horizontal="center" vertical="center"/>
    </xf>
    <xf numFmtId="49" fontId="41" fillId="4" borderId="0" xfId="68" applyNumberFormat="1" applyFont="1" applyFill="1" applyBorder="1" applyAlignment="1">
      <alignment horizontal="center" vertical="center"/>
    </xf>
    <xf numFmtId="49" fontId="41" fillId="4" borderId="81" xfId="68" applyNumberFormat="1" applyFont="1" applyFill="1" applyBorder="1" applyAlignment="1">
      <alignment horizontal="center" vertical="center"/>
    </xf>
    <xf numFmtId="49" fontId="56" fillId="12" borderId="85" xfId="50" applyNumberFormat="1" applyFont="1" applyFill="1" applyBorder="1" applyAlignment="1" applyProtection="1">
      <alignment horizontal="center" vertical="center" textRotation="90"/>
    </xf>
    <xf numFmtId="49" fontId="74" fillId="12" borderId="19" xfId="68" applyNumberFormat="1" applyFont="1" applyFill="1" applyBorder="1" applyAlignment="1">
      <alignment horizontal="left" vertical="center"/>
    </xf>
    <xf numFmtId="49" fontId="74" fillId="12" borderId="0" xfId="68" applyNumberFormat="1" applyFont="1" applyFill="1" applyBorder="1" applyAlignment="1">
      <alignment horizontal="left" vertical="center"/>
    </xf>
    <xf numFmtId="49" fontId="67" fillId="0" borderId="37" xfId="50" applyNumberFormat="1" applyFont="1" applyBorder="1" applyAlignment="1" applyProtection="1">
      <alignment horizontal="left" vertical="center"/>
    </xf>
    <xf numFmtId="0" fontId="52" fillId="4" borderId="0" xfId="0" applyFont="1" applyFill="1" applyBorder="1" applyAlignment="1">
      <alignment horizontal="left" vertical="center" wrapText="1"/>
    </xf>
    <xf numFmtId="0" fontId="76" fillId="12" borderId="65" xfId="0" applyFont="1" applyFill="1" applyBorder="1" applyAlignment="1">
      <alignment horizontal="center" vertical="center" textRotation="90"/>
    </xf>
    <xf numFmtId="0" fontId="76" fillId="12" borderId="80" xfId="0" applyFont="1" applyFill="1" applyBorder="1" applyAlignment="1">
      <alignment horizontal="center" vertical="center" textRotation="90"/>
    </xf>
    <xf numFmtId="0" fontId="75" fillId="12" borderId="29" xfId="0" applyFont="1" applyFill="1" applyBorder="1" applyAlignment="1">
      <alignment horizontal="center" vertical="center" textRotation="90"/>
    </xf>
    <xf numFmtId="0" fontId="75" fillId="12" borderId="22" xfId="0" applyFont="1" applyFill="1" applyBorder="1" applyAlignment="1">
      <alignment horizontal="center" vertical="center" textRotation="90"/>
    </xf>
    <xf numFmtId="49" fontId="74" fillId="12" borderId="87" xfId="67" applyNumberFormat="1" applyFont="1" applyFill="1" applyBorder="1" applyAlignment="1">
      <alignment horizontal="left" vertical="center"/>
    </xf>
    <xf numFmtId="49" fontId="74" fillId="12" borderId="19" xfId="67" applyNumberFormat="1" applyFont="1" applyFill="1" applyBorder="1" applyAlignment="1">
      <alignment horizontal="left" vertical="center"/>
    </xf>
    <xf numFmtId="49" fontId="74" fillId="12" borderId="88" xfId="67" applyNumberFormat="1" applyFont="1" applyFill="1" applyBorder="1" applyAlignment="1">
      <alignment horizontal="left" vertical="center"/>
    </xf>
    <xf numFmtId="49" fontId="74" fillId="12" borderId="0" xfId="67" applyNumberFormat="1" applyFont="1" applyFill="1" applyBorder="1" applyAlignment="1">
      <alignment horizontal="left" vertical="center"/>
    </xf>
    <xf numFmtId="0" fontId="50" fillId="4" borderId="88" xfId="0" applyFont="1" applyFill="1" applyBorder="1" applyAlignment="1">
      <alignment horizontal="center" vertical="center"/>
    </xf>
    <xf numFmtId="0" fontId="50" fillId="4" borderId="0" xfId="0" applyFont="1" applyFill="1" applyBorder="1" applyAlignment="1">
      <alignment horizontal="center" vertical="center"/>
    </xf>
    <xf numFmtId="0" fontId="36" fillId="12" borderId="89" xfId="0" applyFont="1" applyFill="1" applyBorder="1" applyAlignment="1">
      <alignment horizontal="left" vertical="center" wrapText="1"/>
    </xf>
    <xf numFmtId="0" fontId="36" fillId="12" borderId="28" xfId="0" applyFont="1" applyFill="1" applyBorder="1" applyAlignment="1">
      <alignment horizontal="left" vertical="center" wrapText="1"/>
    </xf>
    <xf numFmtId="0" fontId="76" fillId="12" borderId="85" xfId="0" applyFont="1" applyFill="1" applyBorder="1" applyAlignment="1">
      <alignment horizontal="center" vertical="center" textRotation="90"/>
    </xf>
    <xf numFmtId="0" fontId="77" fillId="4" borderId="0" xfId="0" applyFont="1" applyFill="1" applyBorder="1" applyAlignment="1">
      <alignment horizontal="left" vertical="center" wrapText="1"/>
    </xf>
    <xf numFmtId="0" fontId="76" fillId="12" borderId="80" xfId="118" applyFont="1" applyFill="1" applyBorder="1" applyAlignment="1">
      <alignment horizontal="center" vertical="center" textRotation="90"/>
    </xf>
    <xf numFmtId="0" fontId="76" fillId="12" borderId="85" xfId="118" applyFont="1" applyFill="1" applyBorder="1" applyAlignment="1">
      <alignment horizontal="center" vertical="center" textRotation="90"/>
    </xf>
    <xf numFmtId="0" fontId="52" fillId="4" borderId="0" xfId="118" applyFont="1" applyFill="1" applyBorder="1" applyAlignment="1">
      <alignment horizontal="left" vertical="center" wrapText="1"/>
    </xf>
    <xf numFmtId="0" fontId="76" fillId="12" borderId="65" xfId="118" applyFont="1" applyFill="1" applyBorder="1" applyAlignment="1">
      <alignment horizontal="center" vertical="center" textRotation="90"/>
    </xf>
    <xf numFmtId="49" fontId="74" fillId="12" borderId="87" xfId="119" applyNumberFormat="1" applyFont="1" applyFill="1" applyBorder="1" applyAlignment="1">
      <alignment horizontal="left" vertical="center"/>
    </xf>
    <xf numFmtId="49" fontId="74" fillId="12" borderId="19" xfId="119" applyNumberFormat="1" applyFont="1" applyFill="1" applyBorder="1" applyAlignment="1">
      <alignment horizontal="left" vertical="center"/>
    </xf>
    <xf numFmtId="49" fontId="74" fillId="12" borderId="88" xfId="119" applyNumberFormat="1" applyFont="1" applyFill="1" applyBorder="1" applyAlignment="1">
      <alignment horizontal="left" vertical="center"/>
    </xf>
    <xf numFmtId="49" fontId="74" fillId="12" borderId="0" xfId="119" applyNumberFormat="1" applyFont="1" applyFill="1" applyBorder="1" applyAlignment="1">
      <alignment horizontal="left" vertical="center"/>
    </xf>
    <xf numFmtId="0" fontId="50" fillId="4" borderId="88" xfId="118" applyFont="1" applyFill="1" applyBorder="1" applyAlignment="1">
      <alignment horizontal="center" vertical="center"/>
    </xf>
    <xf numFmtId="0" fontId="50" fillId="4" borderId="0" xfId="118" applyFont="1" applyFill="1" applyBorder="1" applyAlignment="1">
      <alignment horizontal="center" vertical="center"/>
    </xf>
    <xf numFmtId="3" fontId="41" fillId="4" borderId="15" xfId="120" applyNumberFormat="1" applyFont="1" applyFill="1" applyBorder="1" applyAlignment="1">
      <alignment horizontal="right" vertical="center"/>
    </xf>
    <xf numFmtId="3" fontId="41" fillId="4" borderId="71" xfId="120" applyNumberFormat="1" applyFont="1" applyFill="1" applyBorder="1" applyAlignment="1">
      <alignment horizontal="right" vertical="center"/>
    </xf>
    <xf numFmtId="0" fontId="75" fillId="12" borderId="29" xfId="118" applyFont="1" applyFill="1" applyBorder="1" applyAlignment="1">
      <alignment horizontal="center" vertical="center" textRotation="90"/>
    </xf>
    <xf numFmtId="0" fontId="75" fillId="12" borderId="22" xfId="118" applyFont="1" applyFill="1" applyBorder="1" applyAlignment="1">
      <alignment horizontal="center" vertical="center" textRotation="90"/>
    </xf>
    <xf numFmtId="0" fontId="36" fillId="12" borderId="89" xfId="118" applyFont="1" applyFill="1" applyBorder="1" applyAlignment="1">
      <alignment horizontal="left" vertical="center" wrapText="1"/>
    </xf>
    <xf numFmtId="0" fontId="36" fillId="12" borderId="28" xfId="118" applyFont="1" applyFill="1" applyBorder="1" applyAlignment="1">
      <alignment horizontal="left" vertical="center" wrapText="1"/>
    </xf>
    <xf numFmtId="49" fontId="45" fillId="12" borderId="86" xfId="67" applyNumberFormat="1" applyFont="1" applyFill="1" applyBorder="1" applyAlignment="1">
      <alignment horizontal="center" vertical="center" textRotation="90"/>
    </xf>
    <xf numFmtId="49" fontId="45" fillId="12" borderId="17" xfId="67" applyNumberFormat="1" applyFont="1" applyFill="1" applyBorder="1" applyAlignment="1">
      <alignment horizontal="center" vertical="center" textRotation="90"/>
    </xf>
    <xf numFmtId="49" fontId="52" fillId="4" borderId="0" xfId="68" applyNumberFormat="1" applyFont="1" applyFill="1" applyBorder="1" applyAlignment="1">
      <alignment horizontal="left" vertical="center"/>
    </xf>
    <xf numFmtId="49" fontId="52" fillId="4" borderId="15" xfId="68" applyNumberFormat="1" applyFont="1" applyFill="1" applyBorder="1" applyAlignment="1">
      <alignment horizontal="left" vertical="center"/>
    </xf>
    <xf numFmtId="0" fontId="38" fillId="12" borderId="65" xfId="67" applyNumberFormat="1" applyFont="1" applyFill="1" applyBorder="1" applyAlignment="1">
      <alignment horizontal="center" vertical="center" textRotation="90" wrapText="1"/>
    </xf>
    <xf numFmtId="0" fontId="38" fillId="12" borderId="80" xfId="67" applyNumberFormat="1" applyFont="1" applyFill="1" applyBorder="1" applyAlignment="1">
      <alignment horizontal="center" vertical="center" textRotation="90" wrapText="1"/>
    </xf>
    <xf numFmtId="0" fontId="38" fillId="12" borderId="85" xfId="67" applyNumberFormat="1" applyFont="1" applyFill="1" applyBorder="1" applyAlignment="1">
      <alignment horizontal="center" vertical="center" textRotation="90" wrapText="1"/>
    </xf>
    <xf numFmtId="49" fontId="74" fillId="12" borderId="82" xfId="67" applyNumberFormat="1" applyFont="1" applyFill="1" applyBorder="1" applyAlignment="1">
      <alignment horizontal="left" vertical="center"/>
    </xf>
    <xf numFmtId="49" fontId="74" fillId="12" borderId="81" xfId="67" applyNumberFormat="1" applyFont="1" applyFill="1" applyBorder="1" applyAlignment="1">
      <alignment horizontal="left" vertical="center"/>
    </xf>
    <xf numFmtId="49" fontId="50" fillId="4" borderId="0" xfId="67" applyNumberFormat="1" applyFont="1" applyFill="1" applyBorder="1" applyAlignment="1">
      <alignment horizontal="center" vertical="center"/>
    </xf>
    <xf numFmtId="49" fontId="50" fillId="4" borderId="81" xfId="67" applyNumberFormat="1" applyFont="1" applyFill="1" applyBorder="1" applyAlignment="1">
      <alignment horizontal="center" vertical="center"/>
    </xf>
    <xf numFmtId="49" fontId="38" fillId="12" borderId="65" xfId="119" applyNumberFormat="1" applyFont="1" applyFill="1" applyBorder="1" applyAlignment="1">
      <alignment horizontal="center" vertical="center" textRotation="90" wrapText="1"/>
    </xf>
    <xf numFmtId="49" fontId="38" fillId="12" borderId="80" xfId="119" applyNumberFormat="1" applyFont="1" applyFill="1" applyBorder="1" applyAlignment="1">
      <alignment horizontal="center" vertical="center" textRotation="90" wrapText="1"/>
    </xf>
    <xf numFmtId="49" fontId="38" fillId="12" borderId="85" xfId="119" applyNumberFormat="1" applyFont="1" applyFill="1" applyBorder="1" applyAlignment="1">
      <alignment horizontal="center" vertical="center" textRotation="90" wrapText="1"/>
    </xf>
    <xf numFmtId="49" fontId="37" fillId="12" borderId="19" xfId="119" applyNumberFormat="1" applyFont="1" applyFill="1" applyBorder="1" applyAlignment="1">
      <alignment horizontal="left" vertical="center"/>
    </xf>
    <xf numFmtId="49" fontId="37" fillId="12" borderId="82" xfId="119" applyNumberFormat="1" applyFont="1" applyFill="1" applyBorder="1" applyAlignment="1">
      <alignment horizontal="left" vertical="center"/>
    </xf>
    <xf numFmtId="49" fontId="37" fillId="12" borderId="0" xfId="119" applyNumberFormat="1" applyFont="1" applyFill="1" applyBorder="1" applyAlignment="1">
      <alignment horizontal="left" vertical="center"/>
    </xf>
    <xf numFmtId="49" fontId="37" fillId="12" borderId="81" xfId="119" applyNumberFormat="1" applyFont="1" applyFill="1" applyBorder="1" applyAlignment="1">
      <alignment horizontal="left" vertical="center"/>
    </xf>
    <xf numFmtId="49" fontId="41" fillId="4" borderId="63" xfId="119" applyNumberFormat="1" applyFont="1" applyFill="1" applyBorder="1" applyAlignment="1">
      <alignment horizontal="center" vertical="center"/>
    </xf>
    <xf numFmtId="49" fontId="41" fillId="4" borderId="11" xfId="119" applyNumberFormat="1" applyFont="1" applyFill="1" applyBorder="1" applyAlignment="1">
      <alignment horizontal="center" vertical="center"/>
    </xf>
    <xf numFmtId="49" fontId="45" fillId="12" borderId="11" xfId="119" applyNumberFormat="1" applyFont="1" applyFill="1" applyBorder="1" applyAlignment="1">
      <alignment horizontal="center" vertical="center" textRotation="90"/>
    </xf>
    <xf numFmtId="49" fontId="45" fillId="12" borderId="9" xfId="119" applyNumberFormat="1" applyFont="1" applyFill="1" applyBorder="1" applyAlignment="1">
      <alignment horizontal="center" vertical="center" textRotation="90"/>
    </xf>
    <xf numFmtId="49" fontId="38" fillId="12" borderId="65" xfId="67" applyNumberFormat="1" applyFont="1" applyFill="1" applyBorder="1" applyAlignment="1">
      <alignment horizontal="center" vertical="center" textRotation="90" wrapText="1"/>
    </xf>
    <xf numFmtId="49" fontId="38" fillId="12" borderId="80" xfId="67" applyNumberFormat="1" applyFont="1" applyFill="1" applyBorder="1" applyAlignment="1">
      <alignment horizontal="center" vertical="center" textRotation="90" wrapText="1"/>
    </xf>
    <xf numFmtId="49" fontId="38" fillId="12" borderId="85" xfId="67" applyNumberFormat="1" applyFont="1" applyFill="1" applyBorder="1" applyAlignment="1">
      <alignment horizontal="center" vertical="center" textRotation="90" wrapText="1"/>
    </xf>
    <xf numFmtId="49" fontId="37" fillId="12" borderId="19" xfId="67" applyNumberFormat="1" applyFont="1" applyFill="1" applyBorder="1" applyAlignment="1">
      <alignment horizontal="left" vertical="center"/>
    </xf>
    <xf numFmtId="49" fontId="37" fillId="12" borderId="82" xfId="67" applyNumberFormat="1" applyFont="1" applyFill="1" applyBorder="1" applyAlignment="1">
      <alignment horizontal="left" vertical="center"/>
    </xf>
    <xf numFmtId="49" fontId="37" fillId="12" borderId="0" xfId="67" applyNumberFormat="1" applyFont="1" applyFill="1" applyBorder="1" applyAlignment="1">
      <alignment horizontal="left" vertical="center"/>
    </xf>
    <xf numFmtId="49" fontId="37" fillId="12" borderId="81" xfId="67" applyNumberFormat="1" applyFont="1" applyFill="1" applyBorder="1" applyAlignment="1">
      <alignment horizontal="left" vertical="center"/>
    </xf>
    <xf numFmtId="49" fontId="41" fillId="4" borderId="63" xfId="67" applyNumberFormat="1" applyFont="1" applyFill="1" applyBorder="1" applyAlignment="1">
      <alignment horizontal="center" vertical="center"/>
    </xf>
    <xf numFmtId="49" fontId="41" fillId="4" borderId="11" xfId="67" applyNumberFormat="1" applyFont="1" applyFill="1" applyBorder="1" applyAlignment="1">
      <alignment horizontal="center" vertical="center"/>
    </xf>
    <xf numFmtId="49" fontId="45" fillId="12" borderId="11" xfId="67" applyNumberFormat="1" applyFont="1" applyFill="1" applyBorder="1" applyAlignment="1">
      <alignment horizontal="center" vertical="center" textRotation="90"/>
    </xf>
    <xf numFmtId="49" fontId="45" fillId="12" borderId="9" xfId="67" applyNumberFormat="1" applyFont="1" applyFill="1" applyBorder="1" applyAlignment="1">
      <alignment horizontal="center" vertical="center" textRotation="90"/>
    </xf>
    <xf numFmtId="49" fontId="38" fillId="12" borderId="65" xfId="70" applyNumberFormat="1" applyFont="1" applyFill="1" applyBorder="1" applyAlignment="1">
      <alignment horizontal="center" vertical="center" textRotation="90" wrapText="1"/>
    </xf>
    <xf numFmtId="49" fontId="38" fillId="12" borderId="80" xfId="70" quotePrefix="1" applyNumberFormat="1" applyFont="1" applyFill="1" applyBorder="1" applyAlignment="1">
      <alignment horizontal="center" vertical="center" textRotation="90" wrapText="1"/>
    </xf>
    <xf numFmtId="49" fontId="38" fillId="12" borderId="85" xfId="70" quotePrefix="1" applyNumberFormat="1" applyFont="1" applyFill="1" applyBorder="1" applyAlignment="1">
      <alignment horizontal="center" vertical="center" textRotation="90" wrapText="1"/>
    </xf>
    <xf numFmtId="49" fontId="37" fillId="12" borderId="19" xfId="70" applyNumberFormat="1" applyFont="1" applyFill="1" applyBorder="1" applyAlignment="1">
      <alignment horizontal="left" vertical="center"/>
    </xf>
    <xf numFmtId="49" fontId="37" fillId="12" borderId="82" xfId="70" applyNumberFormat="1" applyFont="1" applyFill="1" applyBorder="1" applyAlignment="1">
      <alignment horizontal="left" vertical="center"/>
    </xf>
    <xf numFmtId="49" fontId="37" fillId="12" borderId="0" xfId="70" applyNumberFormat="1" applyFont="1" applyFill="1" applyBorder="1" applyAlignment="1">
      <alignment horizontal="left" vertical="center"/>
    </xf>
    <xf numFmtId="49" fontId="37" fillId="12" borderId="81" xfId="70" applyNumberFormat="1" applyFont="1" applyFill="1" applyBorder="1" applyAlignment="1">
      <alignment horizontal="left" vertical="center"/>
    </xf>
    <xf numFmtId="49" fontId="45" fillId="12" borderId="9" xfId="70" applyNumberFormat="1" applyFont="1" applyFill="1" applyBorder="1" applyAlignment="1">
      <alignment horizontal="center" vertical="center" textRotation="90"/>
    </xf>
    <xf numFmtId="49" fontId="73" fillId="4" borderId="0" xfId="71" applyNumberFormat="1" applyFont="1" applyFill="1" applyBorder="1" applyAlignment="1">
      <alignment horizontal="left" vertical="center"/>
    </xf>
    <xf numFmtId="49" fontId="45" fillId="12" borderId="17" xfId="120" applyNumberFormat="1" applyFont="1" applyFill="1" applyBorder="1" applyAlignment="1">
      <alignment horizontal="center" vertical="center" textRotation="90"/>
    </xf>
    <xf numFmtId="49" fontId="45" fillId="12" borderId="11" xfId="120" applyNumberFormat="1" applyFont="1" applyFill="1" applyBorder="1" applyAlignment="1">
      <alignment horizontal="center" vertical="center" textRotation="90"/>
    </xf>
    <xf numFmtId="49" fontId="38" fillId="12" borderId="65" xfId="50" applyNumberFormat="1" applyFont="1" applyFill="1" applyBorder="1" applyAlignment="1" applyProtection="1">
      <alignment horizontal="center" vertical="center" textRotation="90"/>
    </xf>
    <xf numFmtId="49" fontId="38" fillId="12" borderId="80" xfId="50" applyNumberFormat="1" applyFont="1" applyFill="1" applyBorder="1" applyAlignment="1" applyProtection="1">
      <alignment horizontal="center" vertical="center" textRotation="90"/>
    </xf>
    <xf numFmtId="49" fontId="38" fillId="12" borderId="85" xfId="50" applyNumberFormat="1" applyFont="1" applyFill="1" applyBorder="1" applyAlignment="1" applyProtection="1">
      <alignment horizontal="center" vertical="center" textRotation="90"/>
    </xf>
    <xf numFmtId="49" fontId="37" fillId="12" borderId="87" xfId="69" applyNumberFormat="1" applyFont="1" applyFill="1" applyBorder="1" applyAlignment="1">
      <alignment horizontal="left" vertical="center"/>
    </xf>
    <xf numFmtId="49" fontId="37" fillId="12" borderId="82" xfId="69" applyNumberFormat="1" applyFont="1" applyFill="1" applyBorder="1" applyAlignment="1">
      <alignment horizontal="left" vertical="center"/>
    </xf>
    <xf numFmtId="49" fontId="37" fillId="12" borderId="88" xfId="69" applyNumberFormat="1" applyFont="1" applyFill="1" applyBorder="1" applyAlignment="1">
      <alignment horizontal="left" vertical="center"/>
    </xf>
    <xf numFmtId="49" fontId="37" fillId="12" borderId="81" xfId="69" applyNumberFormat="1" applyFont="1" applyFill="1" applyBorder="1" applyAlignment="1">
      <alignment horizontal="left" vertical="center"/>
    </xf>
    <xf numFmtId="3" fontId="57" fillId="12" borderId="19" xfId="69" applyNumberFormat="1" applyFont="1" applyFill="1" applyBorder="1" applyAlignment="1">
      <alignment horizontal="center" vertical="center"/>
    </xf>
    <xf numFmtId="3" fontId="57" fillId="12" borderId="61" xfId="69" applyNumberFormat="1" applyFont="1" applyFill="1" applyBorder="1" applyAlignment="1">
      <alignment horizontal="center" vertical="center"/>
    </xf>
    <xf numFmtId="3" fontId="57" fillId="12" borderId="0" xfId="69" applyNumberFormat="1" applyFont="1" applyFill="1" applyBorder="1" applyAlignment="1">
      <alignment horizontal="center" vertical="center"/>
    </xf>
    <xf numFmtId="3" fontId="57" fillId="12" borderId="10" xfId="69" applyNumberFormat="1" applyFont="1" applyFill="1" applyBorder="1" applyAlignment="1">
      <alignment horizontal="center" vertical="center"/>
    </xf>
    <xf numFmtId="49" fontId="41" fillId="4" borderId="88" xfId="69" applyNumberFormat="1" applyFont="1" applyFill="1" applyBorder="1" applyAlignment="1">
      <alignment horizontal="center" vertical="center"/>
    </xf>
    <xf numFmtId="49" fontId="41" fillId="4" borderId="81" xfId="69" applyNumberFormat="1" applyFont="1" applyFill="1" applyBorder="1" applyAlignment="1">
      <alignment horizontal="center" vertical="center"/>
    </xf>
    <xf numFmtId="0" fontId="41" fillId="4" borderId="15" xfId="120" applyNumberFormat="1" applyFont="1" applyFill="1" applyBorder="1" applyAlignment="1">
      <alignment horizontal="right" vertical="center"/>
    </xf>
    <xf numFmtId="49" fontId="45" fillId="12" borderId="9" xfId="120" applyNumberFormat="1" applyFont="1" applyFill="1" applyBorder="1" applyAlignment="1">
      <alignment horizontal="center" vertical="center" textRotation="90"/>
    </xf>
    <xf numFmtId="49" fontId="38" fillId="12" borderId="65" xfId="120" applyNumberFormat="1" applyFont="1" applyFill="1" applyBorder="1" applyAlignment="1">
      <alignment horizontal="center" vertical="center" textRotation="90" wrapText="1"/>
    </xf>
    <xf numFmtId="49" fontId="38" fillId="12" borderId="80" xfId="120" quotePrefix="1" applyNumberFormat="1" applyFont="1" applyFill="1" applyBorder="1" applyAlignment="1">
      <alignment horizontal="center" vertical="center" textRotation="90" wrapText="1"/>
    </xf>
    <xf numFmtId="49" fontId="37" fillId="12" borderId="19" xfId="120" applyNumberFormat="1" applyFont="1" applyFill="1" applyBorder="1" applyAlignment="1">
      <alignment horizontal="left" vertical="center"/>
    </xf>
    <xf numFmtId="49" fontId="37" fillId="12" borderId="82" xfId="120" applyNumberFormat="1" applyFont="1" applyFill="1" applyBorder="1" applyAlignment="1">
      <alignment horizontal="left" vertical="center"/>
    </xf>
    <xf numFmtId="49" fontId="37" fillId="12" borderId="0" xfId="120" applyNumberFormat="1" applyFont="1" applyFill="1" applyBorder="1" applyAlignment="1">
      <alignment horizontal="left" vertical="center"/>
    </xf>
    <xf numFmtId="49" fontId="37" fillId="12" borderId="81" xfId="120" applyNumberFormat="1" applyFont="1" applyFill="1" applyBorder="1" applyAlignment="1">
      <alignment horizontal="left" vertical="center"/>
    </xf>
    <xf numFmtId="49" fontId="50" fillId="4" borderId="63" xfId="120" applyNumberFormat="1" applyFont="1" applyFill="1" applyBorder="1" applyAlignment="1">
      <alignment horizontal="center" vertical="center"/>
    </xf>
    <xf numFmtId="49" fontId="50" fillId="4" borderId="11" xfId="120" applyNumberFormat="1" applyFont="1" applyFill="1" applyBorder="1" applyAlignment="1">
      <alignment horizontal="center" vertical="center"/>
    </xf>
  </cellXfs>
  <cellStyles count="121">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118"/>
    <cellStyle name="Normal_Book2" xfId="66"/>
    <cellStyle name="Normal_PRICE ANAL GRANDE PUNTO" xfId="67"/>
    <cellStyle name="Normal_PRICE ANAL GRANDE PUNTO 2" xfId="119"/>
    <cellStyle name="Normal_PRICE ANAL PANDA 1% INCREASE" xfId="68"/>
    <cellStyle name="Normal_PRICE ANAL PANDA 1% INCREASE 2" xfId="69"/>
    <cellStyle name="Normal_PRICE ANALYSIS FIAT DOBLO2" xfId="70"/>
    <cellStyle name="Normal_PRICE ANALYSIS FIAT DOBLO2 2" xfId="120"/>
    <cellStyle name="Normal_PRICE ANALYSIS STILO 1%" xfId="71"/>
    <cellStyle name="Normal_Price list  FIAT PANDA MULTIJET 29_09_2005" xfId="72"/>
    <cellStyle name="Normal_Price list  FIAT PANDA MULTIJET 29_09_2005 2" xfId="73"/>
    <cellStyle name="Normal_ΑΝΑΛΥΤΙΚΟΣ ΤΙΜΟΚΑΤΑΛΟΓΟΣ FIAT_ΦΕΒ07_2_MY GP" xfId="74"/>
    <cellStyle name="Normale_ablf705" xfId="75"/>
    <cellStyle name="Normale_DpNet" xfId="76"/>
    <cellStyle name="Normalny_Zeszyt7" xfId="77"/>
    <cellStyle name="Œ…‹æØ‚è [0.00]_!!!GO" xfId="78"/>
    <cellStyle name="Œ…‹æØ‚è_!!!GO" xfId="79"/>
    <cellStyle name="Option_Added_Cont_Desc" xfId="80"/>
    <cellStyle name="paint" xfId="81"/>
    <cellStyle name="per.style" xfId="82"/>
    <cellStyle name="Percent [0]" xfId="83"/>
    <cellStyle name="Percent [00]" xfId="84"/>
    <cellStyle name="Percent [2]" xfId="85"/>
    <cellStyle name="Preliminary_Data" xfId="86"/>
    <cellStyle name="PrePop Currency (0)" xfId="87"/>
    <cellStyle name="PrePop Currency (2)" xfId="88"/>
    <cellStyle name="PrePop Units (0)" xfId="89"/>
    <cellStyle name="PrePop Units (1)" xfId="90"/>
    <cellStyle name="PrePop Units (2)" xfId="91"/>
    <cellStyle name="Prices_Data" xfId="92"/>
    <cellStyle name="PSChar" xfId="93"/>
    <cellStyle name="PSDate" xfId="94"/>
    <cellStyle name="PSDec" xfId="95"/>
    <cellStyle name="PSHeading" xfId="96"/>
    <cellStyle name="PSInt" xfId="97"/>
    <cellStyle name="PSSpacer" xfId="98"/>
    <cellStyle name="reg_one_decimal" xfId="99"/>
    <cellStyle name="STANDARD" xfId="100"/>
    <cellStyle name="Template 8" xfId="101"/>
    <cellStyle name="Text Indent A" xfId="102"/>
    <cellStyle name="Text Indent B" xfId="103"/>
    <cellStyle name="Text Indent C" xfId="104"/>
    <cellStyle name="Title" xfId="105" builtinId="15" customBuiltin="1"/>
    <cellStyle name="Total" xfId="106" builtinId="25" customBuiltin="1"/>
    <cellStyle name="Tusental (0)_pldt" xfId="107"/>
    <cellStyle name="Tusental_pldt" xfId="108"/>
    <cellStyle name="Underline" xfId="109"/>
    <cellStyle name="Valuta (0)_156 2,0 TS SELESPEED" xfId="110"/>
    <cellStyle name="Valuta_ablf705" xfId="111"/>
    <cellStyle name="Vehicle_Benchmark" xfId="112"/>
    <cellStyle name="Version_Header" xfId="113"/>
    <cellStyle name="Volumes_Data" xfId="114"/>
    <cellStyle name="Währung [0]_pldt" xfId="115"/>
    <cellStyle name="Währung_pldt" xfId="116"/>
    <cellStyle name="weekly" xfId="117"/>
  </cellStyles>
  <dxfs count="0"/>
  <tableStyles count="0" defaultTableStyle="TableStyleMedium2" defaultPivotStyle="PivotStyleLight16"/>
  <colors>
    <mruColors>
      <color rgb="FF800000"/>
      <color rgb="FFA8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390525</xdr:colOff>
      <xdr:row>33</xdr:row>
      <xdr:rowOff>266700</xdr:rowOff>
    </xdr:from>
    <xdr:to>
      <xdr:col>5</xdr:col>
      <xdr:colOff>1838325</xdr:colOff>
      <xdr:row>36</xdr:row>
      <xdr:rowOff>704850</xdr:rowOff>
    </xdr:to>
    <xdr:pic>
      <xdr:nvPicPr>
        <xdr:cNvPr id="1103" name="Picture 7"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6850" y="17306925"/>
          <a:ext cx="14478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59</xdr:row>
      <xdr:rowOff>76200</xdr:rowOff>
    </xdr:from>
    <xdr:to>
      <xdr:col>6</xdr:col>
      <xdr:colOff>1393825</xdr:colOff>
      <xdr:row>64</xdr:row>
      <xdr:rowOff>95250</xdr:rowOff>
    </xdr:to>
    <xdr:pic>
      <xdr:nvPicPr>
        <xdr:cNvPr id="1104" name="Picture 7"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1750" y="34836100"/>
          <a:ext cx="1298575"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114301</xdr:colOff>
      <xdr:row>1</xdr:row>
      <xdr:rowOff>200024</xdr:rowOff>
    </xdr:from>
    <xdr:to>
      <xdr:col>2</xdr:col>
      <xdr:colOff>360488</xdr:colOff>
      <xdr:row>3</xdr:row>
      <xdr:rowOff>201283</xdr:rowOff>
    </xdr:to>
    <xdr:pic>
      <xdr:nvPicPr>
        <xdr:cNvPr id="2088"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315043"/>
          <a:ext cx="1913961" cy="1712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58</xdr:row>
      <xdr:rowOff>9525</xdr:rowOff>
    </xdr:from>
    <xdr:to>
      <xdr:col>5</xdr:col>
      <xdr:colOff>0</xdr:colOff>
      <xdr:row>59</xdr:row>
      <xdr:rowOff>0</xdr:rowOff>
    </xdr:to>
    <xdr:sp macro="" textlink="">
      <xdr:nvSpPr>
        <xdr:cNvPr id="81772" name="Rectangle 1"/>
        <xdr:cNvSpPr>
          <a:spLocks noChangeArrowheads="1"/>
        </xdr:cNvSpPr>
      </xdr:nvSpPr>
      <xdr:spPr bwMode="auto">
        <a:xfrm>
          <a:off x="28003500" y="628554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58</xdr:row>
      <xdr:rowOff>9525</xdr:rowOff>
    </xdr:from>
    <xdr:to>
      <xdr:col>5</xdr:col>
      <xdr:colOff>0</xdr:colOff>
      <xdr:row>58</xdr:row>
      <xdr:rowOff>85725</xdr:rowOff>
    </xdr:to>
    <xdr:sp macro="" textlink="">
      <xdr:nvSpPr>
        <xdr:cNvPr id="81773" name="AutoShape 2"/>
        <xdr:cNvSpPr>
          <a:spLocks noChangeArrowheads="1"/>
        </xdr:cNvSpPr>
      </xdr:nvSpPr>
      <xdr:spPr bwMode="auto">
        <a:xfrm>
          <a:off x="28003500" y="628554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0</xdr:rowOff>
    </xdr:from>
    <xdr:to>
      <xdr:col>5</xdr:col>
      <xdr:colOff>0</xdr:colOff>
      <xdr:row>59</xdr:row>
      <xdr:rowOff>0</xdr:rowOff>
    </xdr:to>
    <xdr:sp macro="" textlink="">
      <xdr:nvSpPr>
        <xdr:cNvPr id="81774" name="AutoShape 3"/>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0</xdr:rowOff>
    </xdr:from>
    <xdr:to>
      <xdr:col>4</xdr:col>
      <xdr:colOff>2238375</xdr:colOff>
      <xdr:row>59</xdr:row>
      <xdr:rowOff>0</xdr:rowOff>
    </xdr:to>
    <xdr:sp macro="" textlink="">
      <xdr:nvSpPr>
        <xdr:cNvPr id="81775" name="AutoShape 4"/>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0</xdr:rowOff>
    </xdr:from>
    <xdr:to>
      <xdr:col>4</xdr:col>
      <xdr:colOff>2238375</xdr:colOff>
      <xdr:row>69</xdr:row>
      <xdr:rowOff>0</xdr:rowOff>
    </xdr:to>
    <xdr:sp macro="" textlink="">
      <xdr:nvSpPr>
        <xdr:cNvPr id="81776" name="AutoShape 5"/>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69</xdr:row>
      <xdr:rowOff>0</xdr:rowOff>
    </xdr:from>
    <xdr:to>
      <xdr:col>5</xdr:col>
      <xdr:colOff>0</xdr:colOff>
      <xdr:row>69</xdr:row>
      <xdr:rowOff>0</xdr:rowOff>
    </xdr:to>
    <xdr:sp macro="" textlink="">
      <xdr:nvSpPr>
        <xdr:cNvPr id="81777" name="AutoShape 6"/>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69</xdr:row>
      <xdr:rowOff>0</xdr:rowOff>
    </xdr:from>
    <xdr:to>
      <xdr:col>5</xdr:col>
      <xdr:colOff>0</xdr:colOff>
      <xdr:row>69</xdr:row>
      <xdr:rowOff>0</xdr:rowOff>
    </xdr:to>
    <xdr:sp macro="" textlink="">
      <xdr:nvSpPr>
        <xdr:cNvPr id="81778" name="AutoShape 7"/>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0</xdr:rowOff>
    </xdr:from>
    <xdr:to>
      <xdr:col>4</xdr:col>
      <xdr:colOff>2238375</xdr:colOff>
      <xdr:row>69</xdr:row>
      <xdr:rowOff>0</xdr:rowOff>
    </xdr:to>
    <xdr:sp macro="" textlink="">
      <xdr:nvSpPr>
        <xdr:cNvPr id="81779" name="AutoShape 8"/>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69</xdr:row>
      <xdr:rowOff>0</xdr:rowOff>
    </xdr:from>
    <xdr:to>
      <xdr:col>3</xdr:col>
      <xdr:colOff>0</xdr:colOff>
      <xdr:row>69</xdr:row>
      <xdr:rowOff>0</xdr:rowOff>
    </xdr:to>
    <xdr:sp macro="" textlink="">
      <xdr:nvSpPr>
        <xdr:cNvPr id="81780" name="AutoShape 9"/>
        <xdr:cNvSpPr>
          <a:spLocks noChangeArrowheads="1"/>
        </xdr:cNvSpPr>
      </xdr:nvSpPr>
      <xdr:spPr bwMode="auto">
        <a:xfrm>
          <a:off x="1967865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781" name="AutoShape 10"/>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782" name="AutoShape 11"/>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219075</xdr:rowOff>
    </xdr:from>
    <xdr:to>
      <xdr:col>3</xdr:col>
      <xdr:colOff>0</xdr:colOff>
      <xdr:row>75</xdr:row>
      <xdr:rowOff>219075</xdr:rowOff>
    </xdr:to>
    <xdr:sp macro="" textlink="">
      <xdr:nvSpPr>
        <xdr:cNvPr id="81783" name="AutoShape 12"/>
        <xdr:cNvSpPr>
          <a:spLocks noChangeArrowheads="1"/>
        </xdr:cNvSpPr>
      </xdr:nvSpPr>
      <xdr:spPr bwMode="auto">
        <a:xfrm>
          <a:off x="1967865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784" name="AutoShape 1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5" name="AutoShape 14"/>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86" name="AutoShape 1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7" name="AutoShape 16"/>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88" name="AutoShape 1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9" name="AutoShape 18"/>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90" name="AutoShape 1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91" name="AutoShape 2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792" name="AutoShape 21"/>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793" name="AutoShape 22"/>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69</xdr:row>
      <xdr:rowOff>0</xdr:rowOff>
    </xdr:from>
    <xdr:to>
      <xdr:col>3</xdr:col>
      <xdr:colOff>2257425</xdr:colOff>
      <xdr:row>69</xdr:row>
      <xdr:rowOff>0</xdr:rowOff>
    </xdr:to>
    <xdr:sp macro="" textlink="">
      <xdr:nvSpPr>
        <xdr:cNvPr id="81794" name="AutoShape 23"/>
        <xdr:cNvSpPr>
          <a:spLocks noChangeArrowheads="1"/>
        </xdr:cNvSpPr>
      </xdr:nvSpPr>
      <xdr:spPr bwMode="auto">
        <a:xfrm>
          <a:off x="219360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795" name="AutoShape 24"/>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6" name="AutoShape 25"/>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7" name="AutoShape 26"/>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8" name="AutoShape 27"/>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9" name="AutoShape 2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0</xdr:rowOff>
    </xdr:from>
    <xdr:to>
      <xdr:col>5</xdr:col>
      <xdr:colOff>0</xdr:colOff>
      <xdr:row>59</xdr:row>
      <xdr:rowOff>0</xdr:rowOff>
    </xdr:to>
    <xdr:sp macro="" textlink="">
      <xdr:nvSpPr>
        <xdr:cNvPr id="81800" name="AutoShape 29"/>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0</xdr:rowOff>
    </xdr:from>
    <xdr:to>
      <xdr:col>4</xdr:col>
      <xdr:colOff>2238375</xdr:colOff>
      <xdr:row>59</xdr:row>
      <xdr:rowOff>0</xdr:rowOff>
    </xdr:to>
    <xdr:sp macro="" textlink="">
      <xdr:nvSpPr>
        <xdr:cNvPr id="81801" name="AutoShape 30"/>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219075</xdr:rowOff>
    </xdr:from>
    <xdr:to>
      <xdr:col>4</xdr:col>
      <xdr:colOff>2238375</xdr:colOff>
      <xdr:row>59</xdr:row>
      <xdr:rowOff>219075</xdr:rowOff>
    </xdr:to>
    <xdr:sp macro="" textlink="">
      <xdr:nvSpPr>
        <xdr:cNvPr id="81802" name="AutoShape 31"/>
        <xdr:cNvSpPr>
          <a:spLocks noChangeArrowheads="1"/>
        </xdr:cNvSpPr>
      </xdr:nvSpPr>
      <xdr:spPr bwMode="auto">
        <a:xfrm>
          <a:off x="26022300"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3" name="AutoShape 32"/>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4" name="AutoShape 3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5" name="AutoShape 34"/>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6" name="AutoShape 3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07" name="AutoShape 3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08" name="AutoShape 37"/>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09" name="AutoShape 38"/>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10" name="AutoShape 39"/>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74</xdr:row>
      <xdr:rowOff>219075</xdr:rowOff>
    </xdr:from>
    <xdr:to>
      <xdr:col>4</xdr:col>
      <xdr:colOff>2238375</xdr:colOff>
      <xdr:row>74</xdr:row>
      <xdr:rowOff>219075</xdr:rowOff>
    </xdr:to>
    <xdr:sp macro="" textlink="">
      <xdr:nvSpPr>
        <xdr:cNvPr id="81811" name="AutoShape 40"/>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219075</xdr:rowOff>
    </xdr:from>
    <xdr:to>
      <xdr:col>5</xdr:col>
      <xdr:colOff>0</xdr:colOff>
      <xdr:row>74</xdr:row>
      <xdr:rowOff>219075</xdr:rowOff>
    </xdr:to>
    <xdr:sp macro="" textlink="">
      <xdr:nvSpPr>
        <xdr:cNvPr id="81812" name="AutoShape 4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13" name="AutoShape 42"/>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814" name="AutoShape 43"/>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9525</xdr:rowOff>
    </xdr:from>
    <xdr:to>
      <xdr:col>5</xdr:col>
      <xdr:colOff>0</xdr:colOff>
      <xdr:row>60</xdr:row>
      <xdr:rowOff>0</xdr:rowOff>
    </xdr:to>
    <xdr:sp macro="" textlink="">
      <xdr:nvSpPr>
        <xdr:cNvPr id="81815" name="Rectangle 44"/>
        <xdr:cNvSpPr>
          <a:spLocks noChangeArrowheads="1"/>
        </xdr:cNvSpPr>
      </xdr:nvSpPr>
      <xdr:spPr bwMode="auto">
        <a:xfrm>
          <a:off x="28003500" y="638460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59</xdr:row>
      <xdr:rowOff>9525</xdr:rowOff>
    </xdr:from>
    <xdr:to>
      <xdr:col>5</xdr:col>
      <xdr:colOff>0</xdr:colOff>
      <xdr:row>59</xdr:row>
      <xdr:rowOff>85725</xdr:rowOff>
    </xdr:to>
    <xdr:sp macro="" textlink="">
      <xdr:nvSpPr>
        <xdr:cNvPr id="81816" name="AutoShape 45"/>
        <xdr:cNvSpPr>
          <a:spLocks noChangeArrowheads="1"/>
        </xdr:cNvSpPr>
      </xdr:nvSpPr>
      <xdr:spPr bwMode="auto">
        <a:xfrm>
          <a:off x="28003500" y="638460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1817" name="AutoShape 46"/>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0</xdr:rowOff>
    </xdr:from>
    <xdr:to>
      <xdr:col>4</xdr:col>
      <xdr:colOff>2238375</xdr:colOff>
      <xdr:row>60</xdr:row>
      <xdr:rowOff>0</xdr:rowOff>
    </xdr:to>
    <xdr:sp macro="" textlink="">
      <xdr:nvSpPr>
        <xdr:cNvPr id="81818" name="AutoShape 47"/>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19" name="AutoShape 48"/>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20" name="AutoShape 49"/>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21" name="AutoShape 50"/>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22" name="AutoShape 51"/>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823" name="AutoShape 52"/>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24" name="AutoShape 53"/>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825" name="AutoShape 54"/>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26" name="AutoShape 55"/>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27" name="AutoShape 5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28" name="AutoShape 57"/>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29" name="AutoShape 5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0" name="AutoShape 5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31" name="AutoShape 6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2" name="AutoShape 61"/>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3" name="AutoShape 62"/>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34" name="AutoShape 6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35" name="AutoShape 64"/>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36" name="AutoShape 65"/>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837" name="AutoShape 66"/>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838" name="AutoShape 67"/>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39" name="AutoShape 6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0" name="AutoShape 69"/>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1" name="AutoShape 70"/>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2" name="AutoShape 71"/>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1843" name="AutoShape 72"/>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0</xdr:rowOff>
    </xdr:from>
    <xdr:to>
      <xdr:col>4</xdr:col>
      <xdr:colOff>2238375</xdr:colOff>
      <xdr:row>60</xdr:row>
      <xdr:rowOff>0</xdr:rowOff>
    </xdr:to>
    <xdr:sp macro="" textlink="">
      <xdr:nvSpPr>
        <xdr:cNvPr id="81844" name="AutoShape 73"/>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81845" name="AutoShape 74"/>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6" name="AutoShape 7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7" name="AutoShape 7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8" name="AutoShape 7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9" name="AutoShape 7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0" name="AutoShape 79"/>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1" name="AutoShape 80"/>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219075</xdr:rowOff>
    </xdr:from>
    <xdr:to>
      <xdr:col>5</xdr:col>
      <xdr:colOff>0</xdr:colOff>
      <xdr:row>74</xdr:row>
      <xdr:rowOff>219075</xdr:rowOff>
    </xdr:to>
    <xdr:sp macro="" textlink="">
      <xdr:nvSpPr>
        <xdr:cNvPr id="81852" name="AutoShape 8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219075</xdr:rowOff>
    </xdr:from>
    <xdr:to>
      <xdr:col>3</xdr:col>
      <xdr:colOff>2257425</xdr:colOff>
      <xdr:row>75</xdr:row>
      <xdr:rowOff>219075</xdr:rowOff>
    </xdr:to>
    <xdr:sp macro="" textlink="">
      <xdr:nvSpPr>
        <xdr:cNvPr id="81853" name="AutoShape 82"/>
        <xdr:cNvSpPr>
          <a:spLocks noChangeArrowheads="1"/>
        </xdr:cNvSpPr>
      </xdr:nvSpPr>
      <xdr:spPr bwMode="auto">
        <a:xfrm>
          <a:off x="219360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54" name="AutoShape 8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855" name="AutoShape 84"/>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56" name="AutoShape 8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7" name="AutoShape 8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62</xdr:row>
      <xdr:rowOff>219075</xdr:rowOff>
    </xdr:from>
    <xdr:to>
      <xdr:col>3</xdr:col>
      <xdr:colOff>2257425</xdr:colOff>
      <xdr:row>62</xdr:row>
      <xdr:rowOff>219075</xdr:rowOff>
    </xdr:to>
    <xdr:sp macro="" textlink="">
      <xdr:nvSpPr>
        <xdr:cNvPr id="81858" name="AutoShape 88"/>
        <xdr:cNvSpPr>
          <a:spLocks noChangeArrowheads="1"/>
        </xdr:cNvSpPr>
      </xdr:nvSpPr>
      <xdr:spPr bwMode="auto">
        <a:xfrm>
          <a:off x="219360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62</xdr:row>
      <xdr:rowOff>219075</xdr:rowOff>
    </xdr:from>
    <xdr:to>
      <xdr:col>4</xdr:col>
      <xdr:colOff>2238375</xdr:colOff>
      <xdr:row>62</xdr:row>
      <xdr:rowOff>219075</xdr:rowOff>
    </xdr:to>
    <xdr:sp macro="" textlink="">
      <xdr:nvSpPr>
        <xdr:cNvPr id="81859" name="AutoShape 89"/>
        <xdr:cNvSpPr>
          <a:spLocks noChangeArrowheads="1"/>
        </xdr:cNvSpPr>
      </xdr:nvSpPr>
      <xdr:spPr bwMode="auto">
        <a:xfrm>
          <a:off x="26022300"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65</xdr:row>
      <xdr:rowOff>219075</xdr:rowOff>
    </xdr:from>
    <xdr:to>
      <xdr:col>4</xdr:col>
      <xdr:colOff>2238375</xdr:colOff>
      <xdr:row>65</xdr:row>
      <xdr:rowOff>219075</xdr:rowOff>
    </xdr:to>
    <xdr:sp macro="" textlink="">
      <xdr:nvSpPr>
        <xdr:cNvPr id="81860" name="AutoShape 90"/>
        <xdr:cNvSpPr>
          <a:spLocks noChangeArrowheads="1"/>
        </xdr:cNvSpPr>
      </xdr:nvSpPr>
      <xdr:spPr bwMode="auto">
        <a:xfrm>
          <a:off x="26022300"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70</xdr:row>
      <xdr:rowOff>219075</xdr:rowOff>
    </xdr:from>
    <xdr:to>
      <xdr:col>3</xdr:col>
      <xdr:colOff>2257425</xdr:colOff>
      <xdr:row>70</xdr:row>
      <xdr:rowOff>219075</xdr:rowOff>
    </xdr:to>
    <xdr:sp macro="" textlink="">
      <xdr:nvSpPr>
        <xdr:cNvPr id="81861" name="AutoShape 91"/>
        <xdr:cNvSpPr>
          <a:spLocks noChangeArrowheads="1"/>
        </xdr:cNvSpPr>
      </xdr:nvSpPr>
      <xdr:spPr bwMode="auto">
        <a:xfrm>
          <a:off x="21936075" y="75028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219075</xdr:rowOff>
    </xdr:from>
    <xdr:to>
      <xdr:col>4</xdr:col>
      <xdr:colOff>2238375</xdr:colOff>
      <xdr:row>72</xdr:row>
      <xdr:rowOff>219075</xdr:rowOff>
    </xdr:to>
    <xdr:sp macro="" textlink="">
      <xdr:nvSpPr>
        <xdr:cNvPr id="81862" name="AutoShape 92"/>
        <xdr:cNvSpPr>
          <a:spLocks noChangeArrowheads="1"/>
        </xdr:cNvSpPr>
      </xdr:nvSpPr>
      <xdr:spPr bwMode="auto">
        <a:xfrm>
          <a:off x="26022300"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219075</xdr:rowOff>
    </xdr:from>
    <xdr:to>
      <xdr:col>3</xdr:col>
      <xdr:colOff>2257425</xdr:colOff>
      <xdr:row>72</xdr:row>
      <xdr:rowOff>219075</xdr:rowOff>
    </xdr:to>
    <xdr:sp macro="" textlink="">
      <xdr:nvSpPr>
        <xdr:cNvPr id="81863" name="AutoShape 93"/>
        <xdr:cNvSpPr>
          <a:spLocks noChangeArrowheads="1"/>
        </xdr:cNvSpPr>
      </xdr:nvSpPr>
      <xdr:spPr bwMode="auto">
        <a:xfrm>
          <a:off x="219360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73</xdr:row>
      <xdr:rowOff>219075</xdr:rowOff>
    </xdr:from>
    <xdr:to>
      <xdr:col>4</xdr:col>
      <xdr:colOff>2238375</xdr:colOff>
      <xdr:row>73</xdr:row>
      <xdr:rowOff>219075</xdr:rowOff>
    </xdr:to>
    <xdr:sp macro="" textlink="">
      <xdr:nvSpPr>
        <xdr:cNvPr id="81864" name="AutoShape 94"/>
        <xdr:cNvSpPr>
          <a:spLocks noChangeArrowheads="1"/>
        </xdr:cNvSpPr>
      </xdr:nvSpPr>
      <xdr:spPr bwMode="auto">
        <a:xfrm>
          <a:off x="26022300"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73</xdr:row>
      <xdr:rowOff>219075</xdr:rowOff>
    </xdr:from>
    <xdr:to>
      <xdr:col>3</xdr:col>
      <xdr:colOff>2257425</xdr:colOff>
      <xdr:row>73</xdr:row>
      <xdr:rowOff>219075</xdr:rowOff>
    </xdr:to>
    <xdr:sp macro="" textlink="">
      <xdr:nvSpPr>
        <xdr:cNvPr id="81865" name="AutoShape 95"/>
        <xdr:cNvSpPr>
          <a:spLocks noChangeArrowheads="1"/>
        </xdr:cNvSpPr>
      </xdr:nvSpPr>
      <xdr:spPr bwMode="auto">
        <a:xfrm>
          <a:off x="219360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219075</xdr:rowOff>
    </xdr:from>
    <xdr:to>
      <xdr:col>4</xdr:col>
      <xdr:colOff>2238375</xdr:colOff>
      <xdr:row>69</xdr:row>
      <xdr:rowOff>219075</xdr:rowOff>
    </xdr:to>
    <xdr:sp macro="" textlink="">
      <xdr:nvSpPr>
        <xdr:cNvPr id="81866" name="AutoShape 96"/>
        <xdr:cNvSpPr>
          <a:spLocks noChangeArrowheads="1"/>
        </xdr:cNvSpPr>
      </xdr:nvSpPr>
      <xdr:spPr bwMode="auto">
        <a:xfrm>
          <a:off x="26022300"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60</xdr:row>
      <xdr:rowOff>219075</xdr:rowOff>
    </xdr:from>
    <xdr:to>
      <xdr:col>3</xdr:col>
      <xdr:colOff>2257425</xdr:colOff>
      <xdr:row>60</xdr:row>
      <xdr:rowOff>219075</xdr:rowOff>
    </xdr:to>
    <xdr:sp macro="" textlink="">
      <xdr:nvSpPr>
        <xdr:cNvPr id="81867" name="AutoShape 97"/>
        <xdr:cNvSpPr>
          <a:spLocks noChangeArrowheads="1"/>
        </xdr:cNvSpPr>
      </xdr:nvSpPr>
      <xdr:spPr bwMode="auto">
        <a:xfrm>
          <a:off x="219360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81868" name="AutoShape 98"/>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74</xdr:row>
      <xdr:rowOff>219075</xdr:rowOff>
    </xdr:from>
    <xdr:to>
      <xdr:col>4</xdr:col>
      <xdr:colOff>2238375</xdr:colOff>
      <xdr:row>74</xdr:row>
      <xdr:rowOff>219075</xdr:rowOff>
    </xdr:to>
    <xdr:sp macro="" textlink="">
      <xdr:nvSpPr>
        <xdr:cNvPr id="81869" name="AutoShape 99"/>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70" name="AutoShape 100"/>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71" name="AutoShape 101"/>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0</xdr:rowOff>
    </xdr:from>
    <xdr:to>
      <xdr:col>5</xdr:col>
      <xdr:colOff>2238375</xdr:colOff>
      <xdr:row>59</xdr:row>
      <xdr:rowOff>0</xdr:rowOff>
    </xdr:to>
    <xdr:sp macro="" textlink="">
      <xdr:nvSpPr>
        <xdr:cNvPr id="81872" name="AutoShape 102"/>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0</xdr:rowOff>
    </xdr:from>
    <xdr:to>
      <xdr:col>5</xdr:col>
      <xdr:colOff>2238375</xdr:colOff>
      <xdr:row>69</xdr:row>
      <xdr:rowOff>0</xdr:rowOff>
    </xdr:to>
    <xdr:sp macro="" textlink="">
      <xdr:nvSpPr>
        <xdr:cNvPr id="81873" name="AutoShape 103"/>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0</xdr:rowOff>
    </xdr:from>
    <xdr:to>
      <xdr:col>5</xdr:col>
      <xdr:colOff>2238375</xdr:colOff>
      <xdr:row>69</xdr:row>
      <xdr:rowOff>0</xdr:rowOff>
    </xdr:to>
    <xdr:sp macro="" textlink="">
      <xdr:nvSpPr>
        <xdr:cNvPr id="81874" name="AutoShape 104"/>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75" name="AutoShape 105"/>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876" name="AutoShape 106"/>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7" name="AutoShape 107"/>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8" name="AutoShape 10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9" name="AutoShape 10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0</xdr:rowOff>
    </xdr:from>
    <xdr:to>
      <xdr:col>5</xdr:col>
      <xdr:colOff>2238375</xdr:colOff>
      <xdr:row>59</xdr:row>
      <xdr:rowOff>0</xdr:rowOff>
    </xdr:to>
    <xdr:sp macro="" textlink="">
      <xdr:nvSpPr>
        <xdr:cNvPr id="81880" name="AutoShape 110"/>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219075</xdr:rowOff>
    </xdr:from>
    <xdr:to>
      <xdr:col>5</xdr:col>
      <xdr:colOff>2238375</xdr:colOff>
      <xdr:row>59</xdr:row>
      <xdr:rowOff>219075</xdr:rowOff>
    </xdr:to>
    <xdr:sp macro="" textlink="">
      <xdr:nvSpPr>
        <xdr:cNvPr id="81881" name="AutoShape 111"/>
        <xdr:cNvSpPr>
          <a:spLocks noChangeArrowheads="1"/>
        </xdr:cNvSpPr>
      </xdr:nvSpPr>
      <xdr:spPr bwMode="auto">
        <a:xfrm>
          <a:off x="30241875"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2" name="AutoShape 11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3" name="AutoShape 11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4" name="AutoShape 11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5" name="AutoShape 11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74</xdr:row>
      <xdr:rowOff>219075</xdr:rowOff>
    </xdr:from>
    <xdr:to>
      <xdr:col>5</xdr:col>
      <xdr:colOff>2238375</xdr:colOff>
      <xdr:row>74</xdr:row>
      <xdr:rowOff>219075</xdr:rowOff>
    </xdr:to>
    <xdr:sp macro="" textlink="">
      <xdr:nvSpPr>
        <xdr:cNvPr id="81886" name="AutoShape 116"/>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887" name="AutoShape 117"/>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0</xdr:rowOff>
    </xdr:from>
    <xdr:to>
      <xdr:col>5</xdr:col>
      <xdr:colOff>2238375</xdr:colOff>
      <xdr:row>60</xdr:row>
      <xdr:rowOff>0</xdr:rowOff>
    </xdr:to>
    <xdr:sp macro="" textlink="">
      <xdr:nvSpPr>
        <xdr:cNvPr id="81888" name="AutoShape 118"/>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89" name="AutoShape 119"/>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90" name="AutoShape 120"/>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91" name="AutoShape 121"/>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2" name="AutoShape 12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3" name="AutoShape 12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4" name="AutoShape 12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5" name="AutoShape 12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0</xdr:rowOff>
    </xdr:from>
    <xdr:to>
      <xdr:col>5</xdr:col>
      <xdr:colOff>2238375</xdr:colOff>
      <xdr:row>60</xdr:row>
      <xdr:rowOff>0</xdr:rowOff>
    </xdr:to>
    <xdr:sp macro="" textlink="">
      <xdr:nvSpPr>
        <xdr:cNvPr id="81896" name="AutoShape 126"/>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219075</xdr:rowOff>
    </xdr:from>
    <xdr:to>
      <xdr:col>5</xdr:col>
      <xdr:colOff>2238375</xdr:colOff>
      <xdr:row>60</xdr:row>
      <xdr:rowOff>219075</xdr:rowOff>
    </xdr:to>
    <xdr:sp macro="" textlink="">
      <xdr:nvSpPr>
        <xdr:cNvPr id="81897" name="AutoShape 127"/>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8" name="AutoShape 12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9" name="AutoShape 12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0" name="AutoShape 130"/>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1" name="AutoShape 131"/>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902" name="AutoShape 132"/>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3" name="AutoShape 13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62</xdr:row>
      <xdr:rowOff>219075</xdr:rowOff>
    </xdr:from>
    <xdr:to>
      <xdr:col>5</xdr:col>
      <xdr:colOff>2238375</xdr:colOff>
      <xdr:row>62</xdr:row>
      <xdr:rowOff>219075</xdr:rowOff>
    </xdr:to>
    <xdr:sp macro="" textlink="">
      <xdr:nvSpPr>
        <xdr:cNvPr id="81904" name="AutoShape 135"/>
        <xdr:cNvSpPr>
          <a:spLocks noChangeArrowheads="1"/>
        </xdr:cNvSpPr>
      </xdr:nvSpPr>
      <xdr:spPr bwMode="auto">
        <a:xfrm>
          <a:off x="302418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65</xdr:row>
      <xdr:rowOff>219075</xdr:rowOff>
    </xdr:from>
    <xdr:to>
      <xdr:col>5</xdr:col>
      <xdr:colOff>2238375</xdr:colOff>
      <xdr:row>65</xdr:row>
      <xdr:rowOff>219075</xdr:rowOff>
    </xdr:to>
    <xdr:sp macro="" textlink="">
      <xdr:nvSpPr>
        <xdr:cNvPr id="81905" name="AutoShape 136"/>
        <xdr:cNvSpPr>
          <a:spLocks noChangeArrowheads="1"/>
        </xdr:cNvSpPr>
      </xdr:nvSpPr>
      <xdr:spPr bwMode="auto">
        <a:xfrm>
          <a:off x="30241875"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219075</xdr:rowOff>
    </xdr:from>
    <xdr:to>
      <xdr:col>5</xdr:col>
      <xdr:colOff>2238375</xdr:colOff>
      <xdr:row>72</xdr:row>
      <xdr:rowOff>219075</xdr:rowOff>
    </xdr:to>
    <xdr:sp macro="" textlink="">
      <xdr:nvSpPr>
        <xdr:cNvPr id="81906" name="AutoShape 137"/>
        <xdr:cNvSpPr>
          <a:spLocks noChangeArrowheads="1"/>
        </xdr:cNvSpPr>
      </xdr:nvSpPr>
      <xdr:spPr bwMode="auto">
        <a:xfrm>
          <a:off x="302418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73</xdr:row>
      <xdr:rowOff>219075</xdr:rowOff>
    </xdr:from>
    <xdr:to>
      <xdr:col>5</xdr:col>
      <xdr:colOff>2238375</xdr:colOff>
      <xdr:row>73</xdr:row>
      <xdr:rowOff>219075</xdr:rowOff>
    </xdr:to>
    <xdr:sp macro="" textlink="">
      <xdr:nvSpPr>
        <xdr:cNvPr id="81907" name="AutoShape 138"/>
        <xdr:cNvSpPr>
          <a:spLocks noChangeArrowheads="1"/>
        </xdr:cNvSpPr>
      </xdr:nvSpPr>
      <xdr:spPr bwMode="auto">
        <a:xfrm>
          <a:off x="302418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219075</xdr:rowOff>
    </xdr:from>
    <xdr:to>
      <xdr:col>5</xdr:col>
      <xdr:colOff>2238375</xdr:colOff>
      <xdr:row>69</xdr:row>
      <xdr:rowOff>219075</xdr:rowOff>
    </xdr:to>
    <xdr:sp macro="" textlink="">
      <xdr:nvSpPr>
        <xdr:cNvPr id="81908" name="AutoShape 139"/>
        <xdr:cNvSpPr>
          <a:spLocks noChangeArrowheads="1"/>
        </xdr:cNvSpPr>
      </xdr:nvSpPr>
      <xdr:spPr bwMode="auto">
        <a:xfrm>
          <a:off x="30241875"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219075</xdr:rowOff>
    </xdr:from>
    <xdr:to>
      <xdr:col>5</xdr:col>
      <xdr:colOff>2238375</xdr:colOff>
      <xdr:row>60</xdr:row>
      <xdr:rowOff>219075</xdr:rowOff>
    </xdr:to>
    <xdr:sp macro="" textlink="">
      <xdr:nvSpPr>
        <xdr:cNvPr id="81909" name="AutoShape 140"/>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74</xdr:row>
      <xdr:rowOff>219075</xdr:rowOff>
    </xdr:from>
    <xdr:to>
      <xdr:col>5</xdr:col>
      <xdr:colOff>2238375</xdr:colOff>
      <xdr:row>74</xdr:row>
      <xdr:rowOff>219075</xdr:rowOff>
    </xdr:to>
    <xdr:sp macro="" textlink="">
      <xdr:nvSpPr>
        <xdr:cNvPr id="81910" name="AutoShape 141"/>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219075</xdr:rowOff>
    </xdr:from>
    <xdr:to>
      <xdr:col>4</xdr:col>
      <xdr:colOff>2238375</xdr:colOff>
      <xdr:row>63</xdr:row>
      <xdr:rowOff>219075</xdr:rowOff>
    </xdr:to>
    <xdr:sp macro="" textlink="">
      <xdr:nvSpPr>
        <xdr:cNvPr id="81911" name="AutoShape 142"/>
        <xdr:cNvSpPr>
          <a:spLocks noChangeArrowheads="1"/>
        </xdr:cNvSpPr>
      </xdr:nvSpPr>
      <xdr:spPr bwMode="auto">
        <a:xfrm>
          <a:off x="26022300"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219075</xdr:rowOff>
    </xdr:from>
    <xdr:to>
      <xdr:col>5</xdr:col>
      <xdr:colOff>2238375</xdr:colOff>
      <xdr:row>63</xdr:row>
      <xdr:rowOff>219075</xdr:rowOff>
    </xdr:to>
    <xdr:sp macro="" textlink="">
      <xdr:nvSpPr>
        <xdr:cNvPr id="81912" name="AutoShape 143"/>
        <xdr:cNvSpPr>
          <a:spLocks noChangeArrowheads="1"/>
        </xdr:cNvSpPr>
      </xdr:nvSpPr>
      <xdr:spPr bwMode="auto">
        <a:xfrm>
          <a:off x="30241875"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55</xdr:row>
      <xdr:rowOff>9525</xdr:rowOff>
    </xdr:from>
    <xdr:to>
      <xdr:col>4</xdr:col>
      <xdr:colOff>0</xdr:colOff>
      <xdr:row>56</xdr:row>
      <xdr:rowOff>0</xdr:rowOff>
    </xdr:to>
    <xdr:sp macro="" textlink="">
      <xdr:nvSpPr>
        <xdr:cNvPr id="88352" name="Rectangle 1"/>
        <xdr:cNvSpPr>
          <a:spLocks noChangeArrowheads="1"/>
        </xdr:cNvSpPr>
      </xdr:nvSpPr>
      <xdr:spPr bwMode="auto">
        <a:xfrm>
          <a:off x="23660100" y="597598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55</xdr:row>
      <xdr:rowOff>9525</xdr:rowOff>
    </xdr:from>
    <xdr:to>
      <xdr:col>4</xdr:col>
      <xdr:colOff>0</xdr:colOff>
      <xdr:row>55</xdr:row>
      <xdr:rowOff>85725</xdr:rowOff>
    </xdr:to>
    <xdr:sp macro="" textlink="">
      <xdr:nvSpPr>
        <xdr:cNvPr id="88353" name="AutoShape 2"/>
        <xdr:cNvSpPr>
          <a:spLocks noChangeArrowheads="1"/>
        </xdr:cNvSpPr>
      </xdr:nvSpPr>
      <xdr:spPr bwMode="auto">
        <a:xfrm>
          <a:off x="23660100" y="597598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88354" name="AutoShape 3"/>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0</xdr:rowOff>
    </xdr:from>
    <xdr:to>
      <xdr:col>3</xdr:col>
      <xdr:colOff>2247900</xdr:colOff>
      <xdr:row>56</xdr:row>
      <xdr:rowOff>0</xdr:rowOff>
    </xdr:to>
    <xdr:sp macro="" textlink="">
      <xdr:nvSpPr>
        <xdr:cNvPr id="88355" name="AutoShape 4"/>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0</xdr:rowOff>
    </xdr:from>
    <xdr:to>
      <xdr:col>3</xdr:col>
      <xdr:colOff>2247900</xdr:colOff>
      <xdr:row>65</xdr:row>
      <xdr:rowOff>0</xdr:rowOff>
    </xdr:to>
    <xdr:sp macro="" textlink="">
      <xdr:nvSpPr>
        <xdr:cNvPr id="88356" name="AutoShape 5"/>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88357" name="AutoShape 6"/>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88358" name="AutoShape 7"/>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0</xdr:rowOff>
    </xdr:from>
    <xdr:to>
      <xdr:col>3</xdr:col>
      <xdr:colOff>2247900</xdr:colOff>
      <xdr:row>65</xdr:row>
      <xdr:rowOff>0</xdr:rowOff>
    </xdr:to>
    <xdr:sp macro="" textlink="">
      <xdr:nvSpPr>
        <xdr:cNvPr id="88359" name="AutoShape 8"/>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65</xdr:row>
      <xdr:rowOff>0</xdr:rowOff>
    </xdr:from>
    <xdr:to>
      <xdr:col>3</xdr:col>
      <xdr:colOff>0</xdr:colOff>
      <xdr:row>65</xdr:row>
      <xdr:rowOff>0</xdr:rowOff>
    </xdr:to>
    <xdr:sp macro="" textlink="">
      <xdr:nvSpPr>
        <xdr:cNvPr id="88360" name="AutoShape 9"/>
        <xdr:cNvSpPr>
          <a:spLocks noChangeArrowheads="1"/>
        </xdr:cNvSpPr>
      </xdr:nvSpPr>
      <xdr:spPr bwMode="auto">
        <a:xfrm>
          <a:off x="196786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61" name="AutoShape 10"/>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62" name="AutoShape 11"/>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71</xdr:row>
      <xdr:rowOff>219075</xdr:rowOff>
    </xdr:from>
    <xdr:to>
      <xdr:col>3</xdr:col>
      <xdr:colOff>0</xdr:colOff>
      <xdr:row>71</xdr:row>
      <xdr:rowOff>219075</xdr:rowOff>
    </xdr:to>
    <xdr:sp macro="" textlink="">
      <xdr:nvSpPr>
        <xdr:cNvPr id="88363" name="AutoShape 12"/>
        <xdr:cNvSpPr>
          <a:spLocks noChangeArrowheads="1"/>
        </xdr:cNvSpPr>
      </xdr:nvSpPr>
      <xdr:spPr bwMode="auto">
        <a:xfrm>
          <a:off x="196786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64" name="AutoShape 1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5" name="AutoShape 14"/>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66" name="AutoShape 1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7" name="AutoShape 16"/>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68" name="AutoShape 1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9" name="AutoShape 18"/>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70" name="AutoShape 1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1" name="AutoShape 2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72" name="AutoShape 21"/>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73" name="AutoShape 22"/>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88374" name="AutoShape 29"/>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0</xdr:rowOff>
    </xdr:from>
    <xdr:to>
      <xdr:col>3</xdr:col>
      <xdr:colOff>2247900</xdr:colOff>
      <xdr:row>56</xdr:row>
      <xdr:rowOff>0</xdr:rowOff>
    </xdr:to>
    <xdr:sp macro="" textlink="">
      <xdr:nvSpPr>
        <xdr:cNvPr id="88375" name="AutoShape 30"/>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219075</xdr:rowOff>
    </xdr:from>
    <xdr:to>
      <xdr:col>3</xdr:col>
      <xdr:colOff>2247900</xdr:colOff>
      <xdr:row>56</xdr:row>
      <xdr:rowOff>219075</xdr:rowOff>
    </xdr:to>
    <xdr:sp macro="" textlink="">
      <xdr:nvSpPr>
        <xdr:cNvPr id="88376" name="AutoShape 31"/>
        <xdr:cNvSpPr>
          <a:spLocks noChangeArrowheads="1"/>
        </xdr:cNvSpPr>
      </xdr:nvSpPr>
      <xdr:spPr bwMode="auto">
        <a:xfrm>
          <a:off x="21926550"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7" name="AutoShape 32"/>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8" name="AutoShape 3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9" name="AutoShape 34"/>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80" name="AutoShape 3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81" name="AutoShape 3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82" name="AutoShape 37"/>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83" name="AutoShape 38"/>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384" name="AutoShape 40"/>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70</xdr:row>
      <xdr:rowOff>219075</xdr:rowOff>
    </xdr:from>
    <xdr:to>
      <xdr:col>4</xdr:col>
      <xdr:colOff>0</xdr:colOff>
      <xdr:row>70</xdr:row>
      <xdr:rowOff>219075</xdr:rowOff>
    </xdr:to>
    <xdr:sp macro="" textlink="">
      <xdr:nvSpPr>
        <xdr:cNvPr id="88385" name="AutoShape 4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86" name="AutoShape 42"/>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87" name="AutoShape 43"/>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9525</xdr:rowOff>
    </xdr:from>
    <xdr:to>
      <xdr:col>4</xdr:col>
      <xdr:colOff>0</xdr:colOff>
      <xdr:row>57</xdr:row>
      <xdr:rowOff>0</xdr:rowOff>
    </xdr:to>
    <xdr:sp macro="" textlink="">
      <xdr:nvSpPr>
        <xdr:cNvPr id="88388" name="Rectangle 44"/>
        <xdr:cNvSpPr>
          <a:spLocks noChangeArrowheads="1"/>
        </xdr:cNvSpPr>
      </xdr:nvSpPr>
      <xdr:spPr bwMode="auto">
        <a:xfrm>
          <a:off x="23660100" y="607504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56</xdr:row>
      <xdr:rowOff>9525</xdr:rowOff>
    </xdr:from>
    <xdr:to>
      <xdr:col>4</xdr:col>
      <xdr:colOff>0</xdr:colOff>
      <xdr:row>56</xdr:row>
      <xdr:rowOff>85725</xdr:rowOff>
    </xdr:to>
    <xdr:sp macro="" textlink="">
      <xdr:nvSpPr>
        <xdr:cNvPr id="88389" name="AutoShape 45"/>
        <xdr:cNvSpPr>
          <a:spLocks noChangeArrowheads="1"/>
        </xdr:cNvSpPr>
      </xdr:nvSpPr>
      <xdr:spPr bwMode="auto">
        <a:xfrm>
          <a:off x="23660100" y="607504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390" name="AutoShape 46"/>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391" name="AutoShape 47"/>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2" name="AutoShape 48"/>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93" name="AutoShape 49"/>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94" name="AutoShape 50"/>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5" name="AutoShape 51"/>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96" name="AutoShape 52"/>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7" name="AutoShape 53"/>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98" name="AutoShape 54"/>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99" name="AutoShape 55"/>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0" name="AutoShape 5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1" name="AutoShape 57"/>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2" name="AutoShape 5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3" name="AutoShape 5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4" name="AutoShape 6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5" name="AutoShape 61"/>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6" name="AutoShape 62"/>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7" name="AutoShape 6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08" name="AutoShape 64"/>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09" name="AutoShape 65"/>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410" name="AutoShape 72"/>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411" name="AutoShape 73"/>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412" name="AutoShape 74"/>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3" name="AutoShape 7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4" name="AutoShape 7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5" name="AutoShape 7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6" name="AutoShape 7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17" name="AutoShape 79"/>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18" name="AutoShape 80"/>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70</xdr:row>
      <xdr:rowOff>219075</xdr:rowOff>
    </xdr:from>
    <xdr:to>
      <xdr:col>4</xdr:col>
      <xdr:colOff>0</xdr:colOff>
      <xdr:row>70</xdr:row>
      <xdr:rowOff>219075</xdr:rowOff>
    </xdr:to>
    <xdr:sp macro="" textlink="">
      <xdr:nvSpPr>
        <xdr:cNvPr id="88419" name="AutoShape 8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420" name="AutoShape 8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421" name="AutoShape 84"/>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22" name="AutoShape 8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23" name="AutoShape 8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59</xdr:row>
      <xdr:rowOff>219075</xdr:rowOff>
    </xdr:from>
    <xdr:to>
      <xdr:col>3</xdr:col>
      <xdr:colOff>2247900</xdr:colOff>
      <xdr:row>59</xdr:row>
      <xdr:rowOff>219075</xdr:rowOff>
    </xdr:to>
    <xdr:sp macro="" textlink="">
      <xdr:nvSpPr>
        <xdr:cNvPr id="88424" name="AutoShape 89"/>
        <xdr:cNvSpPr>
          <a:spLocks noChangeArrowheads="1"/>
        </xdr:cNvSpPr>
      </xdr:nvSpPr>
      <xdr:spPr bwMode="auto">
        <a:xfrm>
          <a:off x="21926550"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62</xdr:row>
      <xdr:rowOff>219075</xdr:rowOff>
    </xdr:from>
    <xdr:to>
      <xdr:col>3</xdr:col>
      <xdr:colOff>2247900</xdr:colOff>
      <xdr:row>62</xdr:row>
      <xdr:rowOff>219075</xdr:rowOff>
    </xdr:to>
    <xdr:sp macro="" textlink="">
      <xdr:nvSpPr>
        <xdr:cNvPr id="88425" name="AutoShape 90"/>
        <xdr:cNvSpPr>
          <a:spLocks noChangeArrowheads="1"/>
        </xdr:cNvSpPr>
      </xdr:nvSpPr>
      <xdr:spPr bwMode="auto">
        <a:xfrm>
          <a:off x="21926550"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219075</xdr:rowOff>
    </xdr:from>
    <xdr:to>
      <xdr:col>3</xdr:col>
      <xdr:colOff>2247900</xdr:colOff>
      <xdr:row>68</xdr:row>
      <xdr:rowOff>219075</xdr:rowOff>
    </xdr:to>
    <xdr:sp macro="" textlink="">
      <xdr:nvSpPr>
        <xdr:cNvPr id="88426" name="AutoShape 92"/>
        <xdr:cNvSpPr>
          <a:spLocks noChangeArrowheads="1"/>
        </xdr:cNvSpPr>
      </xdr:nvSpPr>
      <xdr:spPr bwMode="auto">
        <a:xfrm>
          <a:off x="21926550"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219075</xdr:rowOff>
    </xdr:from>
    <xdr:to>
      <xdr:col>3</xdr:col>
      <xdr:colOff>2247900</xdr:colOff>
      <xdr:row>69</xdr:row>
      <xdr:rowOff>219075</xdr:rowOff>
    </xdr:to>
    <xdr:sp macro="" textlink="">
      <xdr:nvSpPr>
        <xdr:cNvPr id="88427" name="AutoShape 94"/>
        <xdr:cNvSpPr>
          <a:spLocks noChangeArrowheads="1"/>
        </xdr:cNvSpPr>
      </xdr:nvSpPr>
      <xdr:spPr bwMode="auto">
        <a:xfrm>
          <a:off x="21926550"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219075</xdr:rowOff>
    </xdr:from>
    <xdr:to>
      <xdr:col>3</xdr:col>
      <xdr:colOff>2247900</xdr:colOff>
      <xdr:row>65</xdr:row>
      <xdr:rowOff>219075</xdr:rowOff>
    </xdr:to>
    <xdr:sp macro="" textlink="">
      <xdr:nvSpPr>
        <xdr:cNvPr id="88428" name="AutoShape 96"/>
        <xdr:cNvSpPr>
          <a:spLocks noChangeArrowheads="1"/>
        </xdr:cNvSpPr>
      </xdr:nvSpPr>
      <xdr:spPr bwMode="auto">
        <a:xfrm>
          <a:off x="21926550"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429" name="AutoShape 98"/>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430" name="AutoShape 99"/>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0</xdr:rowOff>
    </xdr:from>
    <xdr:to>
      <xdr:col>4</xdr:col>
      <xdr:colOff>2257425</xdr:colOff>
      <xdr:row>56</xdr:row>
      <xdr:rowOff>0</xdr:rowOff>
    </xdr:to>
    <xdr:sp macro="" textlink="">
      <xdr:nvSpPr>
        <xdr:cNvPr id="88431" name="AutoShape 102"/>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0</xdr:rowOff>
    </xdr:from>
    <xdr:to>
      <xdr:col>4</xdr:col>
      <xdr:colOff>2257425</xdr:colOff>
      <xdr:row>65</xdr:row>
      <xdr:rowOff>0</xdr:rowOff>
    </xdr:to>
    <xdr:sp macro="" textlink="">
      <xdr:nvSpPr>
        <xdr:cNvPr id="88432" name="AutoShape 103"/>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0</xdr:rowOff>
    </xdr:from>
    <xdr:to>
      <xdr:col>4</xdr:col>
      <xdr:colOff>2257425</xdr:colOff>
      <xdr:row>65</xdr:row>
      <xdr:rowOff>0</xdr:rowOff>
    </xdr:to>
    <xdr:sp macro="" textlink="">
      <xdr:nvSpPr>
        <xdr:cNvPr id="88433" name="AutoShape 104"/>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34" name="AutoShape 105"/>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35" name="AutoShape 106"/>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6" name="AutoShape 107"/>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7" name="AutoShape 10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8" name="AutoShape 10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0</xdr:rowOff>
    </xdr:from>
    <xdr:to>
      <xdr:col>4</xdr:col>
      <xdr:colOff>2257425</xdr:colOff>
      <xdr:row>56</xdr:row>
      <xdr:rowOff>0</xdr:rowOff>
    </xdr:to>
    <xdr:sp macro="" textlink="">
      <xdr:nvSpPr>
        <xdr:cNvPr id="88439" name="AutoShape 110"/>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219075</xdr:rowOff>
    </xdr:from>
    <xdr:to>
      <xdr:col>4</xdr:col>
      <xdr:colOff>2257425</xdr:colOff>
      <xdr:row>56</xdr:row>
      <xdr:rowOff>219075</xdr:rowOff>
    </xdr:to>
    <xdr:sp macro="" textlink="">
      <xdr:nvSpPr>
        <xdr:cNvPr id="88440" name="AutoShape 111"/>
        <xdr:cNvSpPr>
          <a:spLocks noChangeArrowheads="1"/>
        </xdr:cNvSpPr>
      </xdr:nvSpPr>
      <xdr:spPr bwMode="auto">
        <a:xfrm>
          <a:off x="25917525"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1" name="AutoShape 11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2" name="AutoShape 11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3" name="AutoShape 11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4" name="AutoShape 11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45" name="AutoShape 116"/>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46" name="AutoShape 117"/>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47" name="AutoShape 118"/>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48" name="AutoShape 119"/>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49" name="AutoShape 120"/>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50" name="AutoShape 121"/>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1" name="AutoShape 12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2" name="AutoShape 12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3" name="AutoShape 12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4" name="AutoShape 12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55" name="AutoShape 126"/>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56" name="AutoShape 127"/>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7" name="AutoShape 12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8" name="AutoShape 12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9" name="AutoShape 130"/>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60" name="AutoShape 131"/>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61" name="AutoShape 132"/>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62" name="AutoShape 13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59</xdr:row>
      <xdr:rowOff>219075</xdr:rowOff>
    </xdr:from>
    <xdr:to>
      <xdr:col>4</xdr:col>
      <xdr:colOff>2257425</xdr:colOff>
      <xdr:row>59</xdr:row>
      <xdr:rowOff>219075</xdr:rowOff>
    </xdr:to>
    <xdr:sp macro="" textlink="">
      <xdr:nvSpPr>
        <xdr:cNvPr id="88463" name="AutoShape 135"/>
        <xdr:cNvSpPr>
          <a:spLocks noChangeArrowheads="1"/>
        </xdr:cNvSpPr>
      </xdr:nvSpPr>
      <xdr:spPr bwMode="auto">
        <a:xfrm>
          <a:off x="25917525"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62</xdr:row>
      <xdr:rowOff>219075</xdr:rowOff>
    </xdr:from>
    <xdr:to>
      <xdr:col>4</xdr:col>
      <xdr:colOff>2257425</xdr:colOff>
      <xdr:row>62</xdr:row>
      <xdr:rowOff>219075</xdr:rowOff>
    </xdr:to>
    <xdr:sp macro="" textlink="">
      <xdr:nvSpPr>
        <xdr:cNvPr id="88464" name="AutoShape 136"/>
        <xdr:cNvSpPr>
          <a:spLocks noChangeArrowheads="1"/>
        </xdr:cNvSpPr>
      </xdr:nvSpPr>
      <xdr:spPr bwMode="auto">
        <a:xfrm>
          <a:off x="25917525"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219075</xdr:rowOff>
    </xdr:from>
    <xdr:to>
      <xdr:col>4</xdr:col>
      <xdr:colOff>2257425</xdr:colOff>
      <xdr:row>68</xdr:row>
      <xdr:rowOff>219075</xdr:rowOff>
    </xdr:to>
    <xdr:sp macro="" textlink="">
      <xdr:nvSpPr>
        <xdr:cNvPr id="88465" name="AutoShape 137"/>
        <xdr:cNvSpPr>
          <a:spLocks noChangeArrowheads="1"/>
        </xdr:cNvSpPr>
      </xdr:nvSpPr>
      <xdr:spPr bwMode="auto">
        <a:xfrm>
          <a:off x="25917525"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219075</xdr:rowOff>
    </xdr:from>
    <xdr:to>
      <xdr:col>4</xdr:col>
      <xdr:colOff>2257425</xdr:colOff>
      <xdr:row>69</xdr:row>
      <xdr:rowOff>219075</xdr:rowOff>
    </xdr:to>
    <xdr:sp macro="" textlink="">
      <xdr:nvSpPr>
        <xdr:cNvPr id="88466" name="AutoShape 138"/>
        <xdr:cNvSpPr>
          <a:spLocks noChangeArrowheads="1"/>
        </xdr:cNvSpPr>
      </xdr:nvSpPr>
      <xdr:spPr bwMode="auto">
        <a:xfrm>
          <a:off x="25917525"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219075</xdr:rowOff>
    </xdr:from>
    <xdr:to>
      <xdr:col>4</xdr:col>
      <xdr:colOff>2257425</xdr:colOff>
      <xdr:row>65</xdr:row>
      <xdr:rowOff>219075</xdr:rowOff>
    </xdr:to>
    <xdr:sp macro="" textlink="">
      <xdr:nvSpPr>
        <xdr:cNvPr id="88467" name="AutoShape 139"/>
        <xdr:cNvSpPr>
          <a:spLocks noChangeArrowheads="1"/>
        </xdr:cNvSpPr>
      </xdr:nvSpPr>
      <xdr:spPr bwMode="auto">
        <a:xfrm>
          <a:off x="25917525"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68" name="AutoShape 140"/>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69" name="AutoShape 141"/>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60</xdr:row>
      <xdr:rowOff>219075</xdr:rowOff>
    </xdr:from>
    <xdr:to>
      <xdr:col>3</xdr:col>
      <xdr:colOff>2247900</xdr:colOff>
      <xdr:row>60</xdr:row>
      <xdr:rowOff>219075</xdr:rowOff>
    </xdr:to>
    <xdr:sp macro="" textlink="">
      <xdr:nvSpPr>
        <xdr:cNvPr id="88470" name="AutoShape 142"/>
        <xdr:cNvSpPr>
          <a:spLocks noChangeArrowheads="1"/>
        </xdr:cNvSpPr>
      </xdr:nvSpPr>
      <xdr:spPr bwMode="auto">
        <a:xfrm>
          <a:off x="21926550"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60</xdr:row>
      <xdr:rowOff>219075</xdr:rowOff>
    </xdr:from>
    <xdr:to>
      <xdr:col>4</xdr:col>
      <xdr:colOff>2257425</xdr:colOff>
      <xdr:row>60</xdr:row>
      <xdr:rowOff>219075</xdr:rowOff>
    </xdr:to>
    <xdr:sp macro="" textlink="">
      <xdr:nvSpPr>
        <xdr:cNvPr id="88471" name="AutoShape 143"/>
        <xdr:cNvSpPr>
          <a:spLocks noChangeArrowheads="1"/>
        </xdr:cNvSpPr>
      </xdr:nvSpPr>
      <xdr:spPr bwMode="auto">
        <a:xfrm>
          <a:off x="25917525"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59</xdr:row>
      <xdr:rowOff>9525</xdr:rowOff>
    </xdr:from>
    <xdr:to>
      <xdr:col>5</xdr:col>
      <xdr:colOff>0</xdr:colOff>
      <xdr:row>60</xdr:row>
      <xdr:rowOff>0</xdr:rowOff>
    </xdr:to>
    <xdr:sp macro="" textlink="">
      <xdr:nvSpPr>
        <xdr:cNvPr id="82824" name="Rectangle 1"/>
        <xdr:cNvSpPr>
          <a:spLocks noChangeArrowheads="1"/>
        </xdr:cNvSpPr>
      </xdr:nvSpPr>
      <xdr:spPr bwMode="auto">
        <a:xfrm>
          <a:off x="30175200" y="641127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59</xdr:row>
      <xdr:rowOff>9525</xdr:rowOff>
    </xdr:from>
    <xdr:to>
      <xdr:col>5</xdr:col>
      <xdr:colOff>0</xdr:colOff>
      <xdr:row>59</xdr:row>
      <xdr:rowOff>85725</xdr:rowOff>
    </xdr:to>
    <xdr:sp macro="" textlink="">
      <xdr:nvSpPr>
        <xdr:cNvPr id="82825" name="AutoShape 2"/>
        <xdr:cNvSpPr>
          <a:spLocks noChangeArrowheads="1"/>
        </xdr:cNvSpPr>
      </xdr:nvSpPr>
      <xdr:spPr bwMode="auto">
        <a:xfrm>
          <a:off x="30175200" y="641127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2826" name="AutoShape 3"/>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0</xdr:rowOff>
    </xdr:from>
    <xdr:to>
      <xdr:col>4</xdr:col>
      <xdr:colOff>2247900</xdr:colOff>
      <xdr:row>60</xdr:row>
      <xdr:rowOff>0</xdr:rowOff>
    </xdr:to>
    <xdr:sp macro="" textlink="">
      <xdr:nvSpPr>
        <xdr:cNvPr id="82827" name="AutoShape 4"/>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0</xdr:rowOff>
    </xdr:from>
    <xdr:to>
      <xdr:col>4</xdr:col>
      <xdr:colOff>2247900</xdr:colOff>
      <xdr:row>71</xdr:row>
      <xdr:rowOff>0</xdr:rowOff>
    </xdr:to>
    <xdr:sp macro="" textlink="">
      <xdr:nvSpPr>
        <xdr:cNvPr id="82828" name="AutoShape 5"/>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71</xdr:row>
      <xdr:rowOff>0</xdr:rowOff>
    </xdr:from>
    <xdr:to>
      <xdr:col>5</xdr:col>
      <xdr:colOff>0</xdr:colOff>
      <xdr:row>71</xdr:row>
      <xdr:rowOff>0</xdr:rowOff>
    </xdr:to>
    <xdr:sp macro="" textlink="">
      <xdr:nvSpPr>
        <xdr:cNvPr id="82829" name="AutoShape 6"/>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71</xdr:row>
      <xdr:rowOff>0</xdr:rowOff>
    </xdr:from>
    <xdr:to>
      <xdr:col>5</xdr:col>
      <xdr:colOff>0</xdr:colOff>
      <xdr:row>71</xdr:row>
      <xdr:rowOff>0</xdr:rowOff>
    </xdr:to>
    <xdr:sp macro="" textlink="">
      <xdr:nvSpPr>
        <xdr:cNvPr id="82830" name="AutoShape 7"/>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0</xdr:rowOff>
    </xdr:from>
    <xdr:to>
      <xdr:col>4</xdr:col>
      <xdr:colOff>2247900</xdr:colOff>
      <xdr:row>71</xdr:row>
      <xdr:rowOff>0</xdr:rowOff>
    </xdr:to>
    <xdr:sp macro="" textlink="">
      <xdr:nvSpPr>
        <xdr:cNvPr id="82831" name="AutoShape 8"/>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71</xdr:row>
      <xdr:rowOff>0</xdr:rowOff>
    </xdr:from>
    <xdr:to>
      <xdr:col>3</xdr:col>
      <xdr:colOff>0</xdr:colOff>
      <xdr:row>71</xdr:row>
      <xdr:rowOff>0</xdr:rowOff>
    </xdr:to>
    <xdr:sp macro="" textlink="">
      <xdr:nvSpPr>
        <xdr:cNvPr id="82832" name="AutoShape 9"/>
        <xdr:cNvSpPr>
          <a:spLocks noChangeArrowheads="1"/>
        </xdr:cNvSpPr>
      </xdr:nvSpPr>
      <xdr:spPr bwMode="auto">
        <a:xfrm>
          <a:off x="196786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33" name="AutoShape 10"/>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34" name="AutoShape 11"/>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77</xdr:row>
      <xdr:rowOff>219075</xdr:rowOff>
    </xdr:from>
    <xdr:to>
      <xdr:col>3</xdr:col>
      <xdr:colOff>0</xdr:colOff>
      <xdr:row>77</xdr:row>
      <xdr:rowOff>219075</xdr:rowOff>
    </xdr:to>
    <xdr:sp macro="" textlink="">
      <xdr:nvSpPr>
        <xdr:cNvPr id="82835" name="AutoShape 12"/>
        <xdr:cNvSpPr>
          <a:spLocks noChangeArrowheads="1"/>
        </xdr:cNvSpPr>
      </xdr:nvSpPr>
      <xdr:spPr bwMode="auto">
        <a:xfrm>
          <a:off x="196786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836" name="AutoShape 1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37" name="AutoShape 14"/>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38" name="AutoShape 1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39" name="AutoShape 16"/>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40" name="AutoShape 1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41" name="AutoShape 18"/>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42" name="AutoShape 1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43" name="AutoShape 2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844" name="AutoShape 21"/>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45" name="AutoShape 22"/>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0</xdr:rowOff>
    </xdr:from>
    <xdr:to>
      <xdr:col>3</xdr:col>
      <xdr:colOff>2247900</xdr:colOff>
      <xdr:row>71</xdr:row>
      <xdr:rowOff>0</xdr:rowOff>
    </xdr:to>
    <xdr:sp macro="" textlink="">
      <xdr:nvSpPr>
        <xdr:cNvPr id="82846" name="AutoShape 23"/>
        <xdr:cNvSpPr>
          <a:spLocks noChangeArrowheads="1"/>
        </xdr:cNvSpPr>
      </xdr:nvSpPr>
      <xdr:spPr bwMode="auto">
        <a:xfrm>
          <a:off x="219265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47" name="AutoShape 24"/>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48" name="AutoShape 25"/>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49" name="AutoShape 26"/>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50" name="AutoShape 27"/>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51" name="AutoShape 2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2852" name="AutoShape 29"/>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0</xdr:rowOff>
    </xdr:from>
    <xdr:to>
      <xdr:col>4</xdr:col>
      <xdr:colOff>2247900</xdr:colOff>
      <xdr:row>60</xdr:row>
      <xdr:rowOff>0</xdr:rowOff>
    </xdr:to>
    <xdr:sp macro="" textlink="">
      <xdr:nvSpPr>
        <xdr:cNvPr id="82853" name="AutoShape 30"/>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219075</xdr:rowOff>
    </xdr:from>
    <xdr:to>
      <xdr:col>4</xdr:col>
      <xdr:colOff>2247900</xdr:colOff>
      <xdr:row>60</xdr:row>
      <xdr:rowOff>219075</xdr:rowOff>
    </xdr:to>
    <xdr:sp macro="" textlink="">
      <xdr:nvSpPr>
        <xdr:cNvPr id="82854" name="AutoShape 31"/>
        <xdr:cNvSpPr>
          <a:spLocks noChangeArrowheads="1"/>
        </xdr:cNvSpPr>
      </xdr:nvSpPr>
      <xdr:spPr bwMode="auto">
        <a:xfrm>
          <a:off x="27327225"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5" name="AutoShape 32"/>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6" name="AutoShape 3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7" name="AutoShape 34"/>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8" name="AutoShape 3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59" name="AutoShape 3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60" name="AutoShape 37"/>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61" name="AutoShape 38"/>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82862" name="AutoShape 39"/>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76</xdr:row>
      <xdr:rowOff>219075</xdr:rowOff>
    </xdr:from>
    <xdr:to>
      <xdr:col>4</xdr:col>
      <xdr:colOff>2247900</xdr:colOff>
      <xdr:row>76</xdr:row>
      <xdr:rowOff>219075</xdr:rowOff>
    </xdr:to>
    <xdr:sp macro="" textlink="">
      <xdr:nvSpPr>
        <xdr:cNvPr id="82863" name="AutoShape 40"/>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219075</xdr:rowOff>
    </xdr:from>
    <xdr:to>
      <xdr:col>5</xdr:col>
      <xdr:colOff>0</xdr:colOff>
      <xdr:row>76</xdr:row>
      <xdr:rowOff>219075</xdr:rowOff>
    </xdr:to>
    <xdr:sp macro="" textlink="">
      <xdr:nvSpPr>
        <xdr:cNvPr id="82864" name="AutoShape 4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865" name="AutoShape 42"/>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866" name="AutoShape 43"/>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9525</xdr:rowOff>
    </xdr:from>
    <xdr:to>
      <xdr:col>5</xdr:col>
      <xdr:colOff>0</xdr:colOff>
      <xdr:row>61</xdr:row>
      <xdr:rowOff>0</xdr:rowOff>
    </xdr:to>
    <xdr:sp macro="" textlink="">
      <xdr:nvSpPr>
        <xdr:cNvPr id="82867" name="Rectangle 44"/>
        <xdr:cNvSpPr>
          <a:spLocks noChangeArrowheads="1"/>
        </xdr:cNvSpPr>
      </xdr:nvSpPr>
      <xdr:spPr bwMode="auto">
        <a:xfrm>
          <a:off x="30175200" y="651033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60</xdr:row>
      <xdr:rowOff>9525</xdr:rowOff>
    </xdr:from>
    <xdr:to>
      <xdr:col>5</xdr:col>
      <xdr:colOff>0</xdr:colOff>
      <xdr:row>60</xdr:row>
      <xdr:rowOff>85725</xdr:rowOff>
    </xdr:to>
    <xdr:sp macro="" textlink="">
      <xdr:nvSpPr>
        <xdr:cNvPr id="82868" name="AutoShape 45"/>
        <xdr:cNvSpPr>
          <a:spLocks noChangeArrowheads="1"/>
        </xdr:cNvSpPr>
      </xdr:nvSpPr>
      <xdr:spPr bwMode="auto">
        <a:xfrm>
          <a:off x="30175200" y="651033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61</xdr:row>
      <xdr:rowOff>0</xdr:rowOff>
    </xdr:from>
    <xdr:to>
      <xdr:col>5</xdr:col>
      <xdr:colOff>0</xdr:colOff>
      <xdr:row>61</xdr:row>
      <xdr:rowOff>0</xdr:rowOff>
    </xdr:to>
    <xdr:sp macro="" textlink="">
      <xdr:nvSpPr>
        <xdr:cNvPr id="82869" name="AutoShape 46"/>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0</xdr:rowOff>
    </xdr:from>
    <xdr:to>
      <xdr:col>4</xdr:col>
      <xdr:colOff>2247900</xdr:colOff>
      <xdr:row>61</xdr:row>
      <xdr:rowOff>0</xdr:rowOff>
    </xdr:to>
    <xdr:sp macro="" textlink="">
      <xdr:nvSpPr>
        <xdr:cNvPr id="82870" name="AutoShape 47"/>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1" name="AutoShape 48"/>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72" name="AutoShape 49"/>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73" name="AutoShape 50"/>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4" name="AutoShape 51"/>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75" name="AutoShape 52"/>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6" name="AutoShape 53"/>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77" name="AutoShape 54"/>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78" name="AutoShape 55"/>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79" name="AutoShape 5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0" name="AutoShape 57"/>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1" name="AutoShape 5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2" name="AutoShape 5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3" name="AutoShape 6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4" name="AutoShape 61"/>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5" name="AutoShape 62"/>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6" name="AutoShape 6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87" name="AutoShape 64"/>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88" name="AutoShape 65"/>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89" name="AutoShape 66"/>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90" name="AutoShape 67"/>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1" name="AutoShape 6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2" name="AutoShape 69"/>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3" name="AutoShape 70"/>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4" name="AutoShape 71"/>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61</xdr:row>
      <xdr:rowOff>0</xdr:rowOff>
    </xdr:from>
    <xdr:to>
      <xdr:col>5</xdr:col>
      <xdr:colOff>0</xdr:colOff>
      <xdr:row>61</xdr:row>
      <xdr:rowOff>0</xdr:rowOff>
    </xdr:to>
    <xdr:sp macro="" textlink="">
      <xdr:nvSpPr>
        <xdr:cNvPr id="82895" name="AutoShape 72"/>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0</xdr:rowOff>
    </xdr:from>
    <xdr:to>
      <xdr:col>4</xdr:col>
      <xdr:colOff>2247900</xdr:colOff>
      <xdr:row>61</xdr:row>
      <xdr:rowOff>0</xdr:rowOff>
    </xdr:to>
    <xdr:sp macro="" textlink="">
      <xdr:nvSpPr>
        <xdr:cNvPr id="82896" name="AutoShape 73"/>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219075</xdr:rowOff>
    </xdr:from>
    <xdr:to>
      <xdr:col>4</xdr:col>
      <xdr:colOff>2247900</xdr:colOff>
      <xdr:row>61</xdr:row>
      <xdr:rowOff>219075</xdr:rowOff>
    </xdr:to>
    <xdr:sp macro="" textlink="">
      <xdr:nvSpPr>
        <xdr:cNvPr id="82897" name="AutoShape 74"/>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98" name="AutoShape 7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99" name="AutoShape 7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0" name="AutoShape 7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1" name="AutoShape 7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2" name="AutoShape 79"/>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3" name="AutoShape 80"/>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219075</xdr:rowOff>
    </xdr:from>
    <xdr:to>
      <xdr:col>5</xdr:col>
      <xdr:colOff>0</xdr:colOff>
      <xdr:row>76</xdr:row>
      <xdr:rowOff>219075</xdr:rowOff>
    </xdr:to>
    <xdr:sp macro="" textlink="">
      <xdr:nvSpPr>
        <xdr:cNvPr id="82904" name="AutoShape 8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219075</xdr:rowOff>
    </xdr:from>
    <xdr:to>
      <xdr:col>3</xdr:col>
      <xdr:colOff>2247900</xdr:colOff>
      <xdr:row>77</xdr:row>
      <xdr:rowOff>219075</xdr:rowOff>
    </xdr:to>
    <xdr:sp macro="" textlink="">
      <xdr:nvSpPr>
        <xdr:cNvPr id="82905" name="AutoShape 82"/>
        <xdr:cNvSpPr>
          <a:spLocks noChangeArrowheads="1"/>
        </xdr:cNvSpPr>
      </xdr:nvSpPr>
      <xdr:spPr bwMode="auto">
        <a:xfrm>
          <a:off x="219265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906" name="AutoShape 8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907" name="AutoShape 84"/>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8" name="AutoShape 8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9" name="AutoShape 8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63</xdr:row>
      <xdr:rowOff>219075</xdr:rowOff>
    </xdr:from>
    <xdr:to>
      <xdr:col>3</xdr:col>
      <xdr:colOff>2247900</xdr:colOff>
      <xdr:row>63</xdr:row>
      <xdr:rowOff>219075</xdr:rowOff>
    </xdr:to>
    <xdr:sp macro="" textlink="">
      <xdr:nvSpPr>
        <xdr:cNvPr id="82910" name="AutoShape 88"/>
        <xdr:cNvSpPr>
          <a:spLocks noChangeArrowheads="1"/>
        </xdr:cNvSpPr>
      </xdr:nvSpPr>
      <xdr:spPr bwMode="auto">
        <a:xfrm>
          <a:off x="2192655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63</xdr:row>
      <xdr:rowOff>219075</xdr:rowOff>
    </xdr:from>
    <xdr:to>
      <xdr:col>4</xdr:col>
      <xdr:colOff>2247900</xdr:colOff>
      <xdr:row>63</xdr:row>
      <xdr:rowOff>219075</xdr:rowOff>
    </xdr:to>
    <xdr:sp macro="" textlink="">
      <xdr:nvSpPr>
        <xdr:cNvPr id="82911" name="AutoShape 89"/>
        <xdr:cNvSpPr>
          <a:spLocks noChangeArrowheads="1"/>
        </xdr:cNvSpPr>
      </xdr:nvSpPr>
      <xdr:spPr bwMode="auto">
        <a:xfrm>
          <a:off x="27327225"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67</xdr:row>
      <xdr:rowOff>219075</xdr:rowOff>
    </xdr:from>
    <xdr:to>
      <xdr:col>4</xdr:col>
      <xdr:colOff>2247900</xdr:colOff>
      <xdr:row>67</xdr:row>
      <xdr:rowOff>219075</xdr:rowOff>
    </xdr:to>
    <xdr:sp macro="" textlink="">
      <xdr:nvSpPr>
        <xdr:cNvPr id="82912" name="AutoShape 90"/>
        <xdr:cNvSpPr>
          <a:spLocks noChangeArrowheads="1"/>
        </xdr:cNvSpPr>
      </xdr:nvSpPr>
      <xdr:spPr bwMode="auto">
        <a:xfrm>
          <a:off x="27327225"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219075</xdr:rowOff>
    </xdr:from>
    <xdr:to>
      <xdr:col>3</xdr:col>
      <xdr:colOff>2247900</xdr:colOff>
      <xdr:row>72</xdr:row>
      <xdr:rowOff>219075</xdr:rowOff>
    </xdr:to>
    <xdr:sp macro="" textlink="">
      <xdr:nvSpPr>
        <xdr:cNvPr id="82913" name="AutoShape 91"/>
        <xdr:cNvSpPr>
          <a:spLocks noChangeArrowheads="1"/>
        </xdr:cNvSpPr>
      </xdr:nvSpPr>
      <xdr:spPr bwMode="auto">
        <a:xfrm>
          <a:off x="21926550" y="7735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219075</xdr:rowOff>
    </xdr:from>
    <xdr:to>
      <xdr:col>4</xdr:col>
      <xdr:colOff>2247900</xdr:colOff>
      <xdr:row>74</xdr:row>
      <xdr:rowOff>219075</xdr:rowOff>
    </xdr:to>
    <xdr:sp macro="" textlink="">
      <xdr:nvSpPr>
        <xdr:cNvPr id="82914" name="AutoShape 92"/>
        <xdr:cNvSpPr>
          <a:spLocks noChangeArrowheads="1"/>
        </xdr:cNvSpPr>
      </xdr:nvSpPr>
      <xdr:spPr bwMode="auto">
        <a:xfrm>
          <a:off x="27327225"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219075</xdr:rowOff>
    </xdr:from>
    <xdr:to>
      <xdr:col>3</xdr:col>
      <xdr:colOff>2247900</xdr:colOff>
      <xdr:row>74</xdr:row>
      <xdr:rowOff>219075</xdr:rowOff>
    </xdr:to>
    <xdr:sp macro="" textlink="">
      <xdr:nvSpPr>
        <xdr:cNvPr id="82915" name="AutoShape 93"/>
        <xdr:cNvSpPr>
          <a:spLocks noChangeArrowheads="1"/>
        </xdr:cNvSpPr>
      </xdr:nvSpPr>
      <xdr:spPr bwMode="auto">
        <a:xfrm>
          <a:off x="2192655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75</xdr:row>
      <xdr:rowOff>219075</xdr:rowOff>
    </xdr:from>
    <xdr:to>
      <xdr:col>4</xdr:col>
      <xdr:colOff>2247900</xdr:colOff>
      <xdr:row>75</xdr:row>
      <xdr:rowOff>219075</xdr:rowOff>
    </xdr:to>
    <xdr:sp macro="" textlink="">
      <xdr:nvSpPr>
        <xdr:cNvPr id="82916" name="AutoShape 94"/>
        <xdr:cNvSpPr>
          <a:spLocks noChangeArrowheads="1"/>
        </xdr:cNvSpPr>
      </xdr:nvSpPr>
      <xdr:spPr bwMode="auto">
        <a:xfrm>
          <a:off x="27327225"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75</xdr:row>
      <xdr:rowOff>219075</xdr:rowOff>
    </xdr:from>
    <xdr:to>
      <xdr:col>3</xdr:col>
      <xdr:colOff>2247900</xdr:colOff>
      <xdr:row>75</xdr:row>
      <xdr:rowOff>219075</xdr:rowOff>
    </xdr:to>
    <xdr:sp macro="" textlink="">
      <xdr:nvSpPr>
        <xdr:cNvPr id="82917" name="AutoShape 95"/>
        <xdr:cNvSpPr>
          <a:spLocks noChangeArrowheads="1"/>
        </xdr:cNvSpPr>
      </xdr:nvSpPr>
      <xdr:spPr bwMode="auto">
        <a:xfrm>
          <a:off x="2192655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219075</xdr:rowOff>
    </xdr:from>
    <xdr:to>
      <xdr:col>4</xdr:col>
      <xdr:colOff>2247900</xdr:colOff>
      <xdr:row>71</xdr:row>
      <xdr:rowOff>219075</xdr:rowOff>
    </xdr:to>
    <xdr:sp macro="" textlink="">
      <xdr:nvSpPr>
        <xdr:cNvPr id="82918" name="AutoShape 96"/>
        <xdr:cNvSpPr>
          <a:spLocks noChangeArrowheads="1"/>
        </xdr:cNvSpPr>
      </xdr:nvSpPr>
      <xdr:spPr bwMode="auto">
        <a:xfrm>
          <a:off x="27327225"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61</xdr:row>
      <xdr:rowOff>219075</xdr:rowOff>
    </xdr:from>
    <xdr:to>
      <xdr:col>3</xdr:col>
      <xdr:colOff>2247900</xdr:colOff>
      <xdr:row>61</xdr:row>
      <xdr:rowOff>219075</xdr:rowOff>
    </xdr:to>
    <xdr:sp macro="" textlink="">
      <xdr:nvSpPr>
        <xdr:cNvPr id="82919" name="AutoShape 97"/>
        <xdr:cNvSpPr>
          <a:spLocks noChangeArrowheads="1"/>
        </xdr:cNvSpPr>
      </xdr:nvSpPr>
      <xdr:spPr bwMode="auto">
        <a:xfrm>
          <a:off x="2192655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219075</xdr:rowOff>
    </xdr:from>
    <xdr:to>
      <xdr:col>4</xdr:col>
      <xdr:colOff>2247900</xdr:colOff>
      <xdr:row>61</xdr:row>
      <xdr:rowOff>219075</xdr:rowOff>
    </xdr:to>
    <xdr:sp macro="" textlink="">
      <xdr:nvSpPr>
        <xdr:cNvPr id="82920" name="AutoShape 98"/>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0</xdr:rowOff>
    </xdr:from>
    <xdr:to>
      <xdr:col>5</xdr:col>
      <xdr:colOff>2247900</xdr:colOff>
      <xdr:row>60</xdr:row>
      <xdr:rowOff>0</xdr:rowOff>
    </xdr:to>
    <xdr:sp macro="" textlink="">
      <xdr:nvSpPr>
        <xdr:cNvPr id="82921" name="AutoShape 99"/>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0</xdr:rowOff>
    </xdr:from>
    <xdr:to>
      <xdr:col>5</xdr:col>
      <xdr:colOff>2247900</xdr:colOff>
      <xdr:row>71</xdr:row>
      <xdr:rowOff>0</xdr:rowOff>
    </xdr:to>
    <xdr:sp macro="" textlink="">
      <xdr:nvSpPr>
        <xdr:cNvPr id="82922" name="AutoShape 100"/>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0</xdr:rowOff>
    </xdr:from>
    <xdr:to>
      <xdr:col>5</xdr:col>
      <xdr:colOff>2247900</xdr:colOff>
      <xdr:row>71</xdr:row>
      <xdr:rowOff>0</xdr:rowOff>
    </xdr:to>
    <xdr:sp macro="" textlink="">
      <xdr:nvSpPr>
        <xdr:cNvPr id="82923" name="AutoShape 101"/>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24" name="AutoShape 102"/>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82925" name="AutoShape 103"/>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6" name="AutoShape 104"/>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7" name="AutoShape 10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8" name="AutoShape 10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0</xdr:rowOff>
    </xdr:from>
    <xdr:to>
      <xdr:col>5</xdr:col>
      <xdr:colOff>2247900</xdr:colOff>
      <xdr:row>60</xdr:row>
      <xdr:rowOff>0</xdr:rowOff>
    </xdr:to>
    <xdr:sp macro="" textlink="">
      <xdr:nvSpPr>
        <xdr:cNvPr id="82929" name="AutoShape 107"/>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219075</xdr:rowOff>
    </xdr:from>
    <xdr:to>
      <xdr:col>5</xdr:col>
      <xdr:colOff>2247900</xdr:colOff>
      <xdr:row>60</xdr:row>
      <xdr:rowOff>219075</xdr:rowOff>
    </xdr:to>
    <xdr:sp macro="" textlink="">
      <xdr:nvSpPr>
        <xdr:cNvPr id="82930" name="AutoShape 108"/>
        <xdr:cNvSpPr>
          <a:spLocks noChangeArrowheads="1"/>
        </xdr:cNvSpPr>
      </xdr:nvSpPr>
      <xdr:spPr bwMode="auto">
        <a:xfrm>
          <a:off x="32423100"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1" name="AutoShape 10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2" name="AutoShape 11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3" name="AutoShape 11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4" name="AutoShape 11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76</xdr:row>
      <xdr:rowOff>219075</xdr:rowOff>
    </xdr:from>
    <xdr:to>
      <xdr:col>5</xdr:col>
      <xdr:colOff>2247900</xdr:colOff>
      <xdr:row>76</xdr:row>
      <xdr:rowOff>219075</xdr:rowOff>
    </xdr:to>
    <xdr:sp macro="" textlink="">
      <xdr:nvSpPr>
        <xdr:cNvPr id="82935" name="AutoShape 113"/>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82936" name="AutoShape 114"/>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0</xdr:rowOff>
    </xdr:from>
    <xdr:to>
      <xdr:col>5</xdr:col>
      <xdr:colOff>2247900</xdr:colOff>
      <xdr:row>61</xdr:row>
      <xdr:rowOff>0</xdr:rowOff>
    </xdr:to>
    <xdr:sp macro="" textlink="">
      <xdr:nvSpPr>
        <xdr:cNvPr id="82937" name="AutoShape 115"/>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38" name="AutoShape 116"/>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39" name="AutoShape 117"/>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40" name="AutoShape 118"/>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1" name="AutoShape 11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2" name="AutoShape 12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3" name="AutoShape 12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0" name="AutoShape 12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0</xdr:rowOff>
    </xdr:from>
    <xdr:to>
      <xdr:col>5</xdr:col>
      <xdr:colOff>2247900</xdr:colOff>
      <xdr:row>61</xdr:row>
      <xdr:rowOff>0</xdr:rowOff>
    </xdr:to>
    <xdr:sp macro="" textlink="">
      <xdr:nvSpPr>
        <xdr:cNvPr id="92161" name="AutoShape 123"/>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219075</xdr:rowOff>
    </xdr:from>
    <xdr:to>
      <xdr:col>5</xdr:col>
      <xdr:colOff>2247900</xdr:colOff>
      <xdr:row>61</xdr:row>
      <xdr:rowOff>219075</xdr:rowOff>
    </xdr:to>
    <xdr:sp macro="" textlink="">
      <xdr:nvSpPr>
        <xdr:cNvPr id="92162" name="AutoShape 124"/>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3" name="AutoShape 12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4" name="AutoShape 12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5" name="AutoShape 127"/>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6" name="AutoShape 128"/>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92167" name="AutoShape 129"/>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8" name="AutoShape 13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63</xdr:row>
      <xdr:rowOff>219075</xdr:rowOff>
    </xdr:from>
    <xdr:to>
      <xdr:col>5</xdr:col>
      <xdr:colOff>2247900</xdr:colOff>
      <xdr:row>63</xdr:row>
      <xdr:rowOff>219075</xdr:rowOff>
    </xdr:to>
    <xdr:sp macro="" textlink="">
      <xdr:nvSpPr>
        <xdr:cNvPr id="92169" name="AutoShape 132"/>
        <xdr:cNvSpPr>
          <a:spLocks noChangeArrowheads="1"/>
        </xdr:cNvSpPr>
      </xdr:nvSpPr>
      <xdr:spPr bwMode="auto">
        <a:xfrm>
          <a:off x="3242310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67</xdr:row>
      <xdr:rowOff>219075</xdr:rowOff>
    </xdr:from>
    <xdr:to>
      <xdr:col>5</xdr:col>
      <xdr:colOff>2247900</xdr:colOff>
      <xdr:row>67</xdr:row>
      <xdr:rowOff>219075</xdr:rowOff>
    </xdr:to>
    <xdr:sp macro="" textlink="">
      <xdr:nvSpPr>
        <xdr:cNvPr id="92170" name="AutoShape 133"/>
        <xdr:cNvSpPr>
          <a:spLocks noChangeArrowheads="1"/>
        </xdr:cNvSpPr>
      </xdr:nvSpPr>
      <xdr:spPr bwMode="auto">
        <a:xfrm>
          <a:off x="32423100"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219075</xdr:rowOff>
    </xdr:from>
    <xdr:to>
      <xdr:col>5</xdr:col>
      <xdr:colOff>2247900</xdr:colOff>
      <xdr:row>74</xdr:row>
      <xdr:rowOff>219075</xdr:rowOff>
    </xdr:to>
    <xdr:sp macro="" textlink="">
      <xdr:nvSpPr>
        <xdr:cNvPr id="92171" name="AutoShape 134"/>
        <xdr:cNvSpPr>
          <a:spLocks noChangeArrowheads="1"/>
        </xdr:cNvSpPr>
      </xdr:nvSpPr>
      <xdr:spPr bwMode="auto">
        <a:xfrm>
          <a:off x="3242310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75</xdr:row>
      <xdr:rowOff>219075</xdr:rowOff>
    </xdr:from>
    <xdr:to>
      <xdr:col>5</xdr:col>
      <xdr:colOff>2247900</xdr:colOff>
      <xdr:row>75</xdr:row>
      <xdr:rowOff>219075</xdr:rowOff>
    </xdr:to>
    <xdr:sp macro="" textlink="">
      <xdr:nvSpPr>
        <xdr:cNvPr id="92172" name="AutoShape 135"/>
        <xdr:cNvSpPr>
          <a:spLocks noChangeArrowheads="1"/>
        </xdr:cNvSpPr>
      </xdr:nvSpPr>
      <xdr:spPr bwMode="auto">
        <a:xfrm>
          <a:off x="3242310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219075</xdr:rowOff>
    </xdr:from>
    <xdr:to>
      <xdr:col>5</xdr:col>
      <xdr:colOff>2247900</xdr:colOff>
      <xdr:row>71</xdr:row>
      <xdr:rowOff>219075</xdr:rowOff>
    </xdr:to>
    <xdr:sp macro="" textlink="">
      <xdr:nvSpPr>
        <xdr:cNvPr id="92173" name="AutoShape 136"/>
        <xdr:cNvSpPr>
          <a:spLocks noChangeArrowheads="1"/>
        </xdr:cNvSpPr>
      </xdr:nvSpPr>
      <xdr:spPr bwMode="auto">
        <a:xfrm>
          <a:off x="32423100"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219075</xdr:rowOff>
    </xdr:from>
    <xdr:to>
      <xdr:col>5</xdr:col>
      <xdr:colOff>2247900</xdr:colOff>
      <xdr:row>61</xdr:row>
      <xdr:rowOff>219075</xdr:rowOff>
    </xdr:to>
    <xdr:sp macro="" textlink="">
      <xdr:nvSpPr>
        <xdr:cNvPr id="92174" name="AutoShape 137"/>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76</xdr:row>
      <xdr:rowOff>219075</xdr:rowOff>
    </xdr:from>
    <xdr:to>
      <xdr:col>4</xdr:col>
      <xdr:colOff>2247900</xdr:colOff>
      <xdr:row>76</xdr:row>
      <xdr:rowOff>219075</xdr:rowOff>
    </xdr:to>
    <xdr:sp macro="" textlink="">
      <xdr:nvSpPr>
        <xdr:cNvPr id="92175" name="AutoShape 138"/>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76</xdr:row>
      <xdr:rowOff>219075</xdr:rowOff>
    </xdr:from>
    <xdr:to>
      <xdr:col>5</xdr:col>
      <xdr:colOff>2247900</xdr:colOff>
      <xdr:row>76</xdr:row>
      <xdr:rowOff>219075</xdr:rowOff>
    </xdr:to>
    <xdr:sp macro="" textlink="">
      <xdr:nvSpPr>
        <xdr:cNvPr id="92176" name="AutoShape 139"/>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92177" name="AutoShape 140"/>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92178" name="AutoShape 141"/>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219075</xdr:rowOff>
    </xdr:from>
    <xdr:to>
      <xdr:col>4</xdr:col>
      <xdr:colOff>2247900</xdr:colOff>
      <xdr:row>64</xdr:row>
      <xdr:rowOff>219075</xdr:rowOff>
    </xdr:to>
    <xdr:sp macro="" textlink="">
      <xdr:nvSpPr>
        <xdr:cNvPr id="92179" name="AutoShape 142"/>
        <xdr:cNvSpPr>
          <a:spLocks noChangeArrowheads="1"/>
        </xdr:cNvSpPr>
      </xdr:nvSpPr>
      <xdr:spPr bwMode="auto">
        <a:xfrm>
          <a:off x="27327225"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219075</xdr:rowOff>
    </xdr:from>
    <xdr:to>
      <xdr:col>5</xdr:col>
      <xdr:colOff>2247900</xdr:colOff>
      <xdr:row>64</xdr:row>
      <xdr:rowOff>219075</xdr:rowOff>
    </xdr:to>
    <xdr:sp macro="" textlink="">
      <xdr:nvSpPr>
        <xdr:cNvPr id="92180" name="AutoShape 143"/>
        <xdr:cNvSpPr>
          <a:spLocks noChangeArrowheads="1"/>
        </xdr:cNvSpPr>
      </xdr:nvSpPr>
      <xdr:spPr bwMode="auto">
        <a:xfrm>
          <a:off x="32423100"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2124075</xdr:colOff>
      <xdr:row>67</xdr:row>
      <xdr:rowOff>600075</xdr:rowOff>
    </xdr:from>
    <xdr:to>
      <xdr:col>5</xdr:col>
      <xdr:colOff>2124075</xdr:colOff>
      <xdr:row>67</xdr:row>
      <xdr:rowOff>600075</xdr:rowOff>
    </xdr:to>
    <xdr:sp macro="" textlink="">
      <xdr:nvSpPr>
        <xdr:cNvPr id="92181" name="AutoShape 133"/>
        <xdr:cNvSpPr>
          <a:spLocks noChangeArrowheads="1"/>
        </xdr:cNvSpPr>
      </xdr:nvSpPr>
      <xdr:spPr bwMode="auto">
        <a:xfrm>
          <a:off x="32299275" y="72780525"/>
          <a:ext cx="0" cy="0"/>
        </a:xfrm>
        <a:prstGeom prst="triangle">
          <a:avLst>
            <a:gd name="adj" fmla="val 50000"/>
          </a:avLst>
        </a:prstGeom>
        <a:solidFill>
          <a:srgbClr val="C0504D"/>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V63"/>
  <sheetViews>
    <sheetView view="pageBreakPreview" topLeftCell="B1" zoomScale="60" zoomScaleNormal="100" workbookViewId="0">
      <selection activeCell="D10" sqref="D10"/>
    </sheetView>
  </sheetViews>
  <sheetFormatPr defaultColWidth="8.85546875" defaultRowHeight="12.75"/>
  <cols>
    <col min="1" max="1" width="10.28515625" style="404" hidden="1" customWidth="1"/>
    <col min="2" max="2" width="8.85546875" style="404"/>
    <col min="3" max="3" width="69.85546875" style="404" customWidth="1"/>
    <col min="4" max="4" width="17.85546875" style="404" customWidth="1"/>
    <col min="5" max="5" width="33.85546875" style="404" customWidth="1"/>
    <col min="6" max="6" width="35.140625" style="404" customWidth="1"/>
    <col min="7" max="7" width="20.85546875" style="404" customWidth="1"/>
    <col min="8" max="16384" width="8.85546875" style="404"/>
  </cols>
  <sheetData>
    <row r="1" spans="1:256" ht="25.5">
      <c r="B1" s="405"/>
      <c r="C1" s="406" t="s">
        <v>27</v>
      </c>
      <c r="D1" s="407">
        <v>150</v>
      </c>
      <c r="E1" s="408" t="s">
        <v>64</v>
      </c>
      <c r="F1" s="409"/>
      <c r="G1" s="409"/>
      <c r="H1" s="410"/>
      <c r="I1" s="411"/>
      <c r="J1" s="411"/>
      <c r="K1" s="411"/>
      <c r="L1" s="411"/>
    </row>
    <row r="2" spans="1:256" ht="25.5">
      <c r="B2" s="405"/>
      <c r="C2" s="406" t="s">
        <v>226</v>
      </c>
      <c r="D2" s="412" t="s">
        <v>1268</v>
      </c>
      <c r="E2" s="408" t="s">
        <v>65</v>
      </c>
      <c r="F2" s="409"/>
      <c r="G2" s="409"/>
      <c r="H2" s="410"/>
      <c r="I2" s="411"/>
      <c r="J2" s="411"/>
      <c r="K2" s="411"/>
      <c r="L2" s="411"/>
    </row>
    <row r="3" spans="1:256" ht="25.5">
      <c r="A3" s="413" t="str">
        <f>D1&amp;D2&amp;D3</f>
        <v>1500731</v>
      </c>
      <c r="B3" s="405"/>
      <c r="C3" s="406" t="s">
        <v>227</v>
      </c>
      <c r="D3" s="407">
        <v>1</v>
      </c>
      <c r="E3" s="408" t="s">
        <v>66</v>
      </c>
      <c r="F3" s="409"/>
      <c r="G3" s="409"/>
      <c r="H3" s="410"/>
      <c r="I3" s="411"/>
      <c r="J3" s="411"/>
      <c r="K3" s="411"/>
      <c r="L3" s="411"/>
    </row>
    <row r="6" spans="1:256" ht="70.150000000000006" customHeight="1">
      <c r="B6" s="794">
        <f>VLOOKUP($A$3,'ΠΡΟΤΕΙΝΟΜΕΝΟΣ ΤΙΜΟΚΑΤΑΛΟΓΟΣ'!$A$7:$H$1132,7,FALSE)</f>
        <v>500</v>
      </c>
      <c r="C6" s="794"/>
      <c r="D6" s="794"/>
      <c r="E6" s="794"/>
      <c r="F6" s="794"/>
      <c r="G6" s="794"/>
    </row>
    <row r="7" spans="1:256" ht="90.6" customHeight="1">
      <c r="B7" s="794" t="str">
        <f>VLOOKUP($A$3,'ΠΡΟΤΕΙΝΟΜΕΝΟΣ ΤΙΜΟΚΑΤΑΛΟΓΟΣ'!$A$7:$I$1132,8,FALSE)</f>
        <v>1.2 69hp POP</v>
      </c>
      <c r="C7" s="794"/>
      <c r="D7" s="794"/>
      <c r="E7" s="794"/>
      <c r="F7" s="794"/>
      <c r="G7" s="794"/>
    </row>
    <row r="8" spans="1:256" ht="30.75" customHeight="1">
      <c r="B8" s="795" t="s">
        <v>348</v>
      </c>
      <c r="C8" s="795"/>
      <c r="D8" s="795"/>
      <c r="E8" s="795"/>
      <c r="F8" s="795"/>
      <c r="G8" s="795"/>
    </row>
    <row r="9" spans="1:256" ht="36.6" customHeight="1">
      <c r="B9" s="414"/>
      <c r="C9" s="414"/>
      <c r="D9" s="415"/>
      <c r="E9" s="415"/>
      <c r="F9" s="415"/>
      <c r="G9" s="415"/>
    </row>
    <row r="10" spans="1:256" s="294" customFormat="1" ht="29.25" customHeight="1">
      <c r="A10" s="416"/>
      <c r="B10" s="417" t="s">
        <v>670</v>
      </c>
      <c r="C10" s="418"/>
      <c r="D10" s="419">
        <f>VLOOKUP($A$3,'ΠΡΟΤΕΙΝΟΜΕΝΟΣ ΤΙΜΟΚΑΤΑΛΟΓΟΣ'!$A$7:Y158,23,FALSE)</f>
        <v>12.9</v>
      </c>
      <c r="E10" s="420"/>
      <c r="F10" s="421"/>
      <c r="G10" s="422"/>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6"/>
      <c r="BT10" s="416"/>
      <c r="BU10" s="416"/>
      <c r="BV10" s="416"/>
      <c r="BW10" s="416"/>
      <c r="BX10" s="416"/>
      <c r="BY10" s="416"/>
      <c r="BZ10" s="416"/>
      <c r="CA10" s="416"/>
      <c r="CB10" s="416"/>
      <c r="CC10" s="416"/>
      <c r="CD10" s="416"/>
      <c r="CE10" s="416"/>
      <c r="CF10" s="416"/>
      <c r="CG10" s="416"/>
      <c r="CH10" s="416"/>
      <c r="CI10" s="416"/>
      <c r="CJ10" s="416"/>
      <c r="CK10" s="416"/>
      <c r="CL10" s="416"/>
      <c r="CM10" s="416"/>
      <c r="CN10" s="416"/>
      <c r="CO10" s="416"/>
      <c r="CP10" s="416"/>
      <c r="CQ10" s="416"/>
      <c r="CR10" s="416"/>
      <c r="CS10" s="416"/>
      <c r="CT10" s="416"/>
      <c r="CU10" s="416"/>
      <c r="CV10" s="416"/>
      <c r="CW10" s="416"/>
      <c r="CX10" s="416"/>
      <c r="CY10" s="416"/>
      <c r="CZ10" s="416"/>
      <c r="DA10" s="416"/>
      <c r="DB10" s="416"/>
      <c r="DC10" s="416"/>
      <c r="DD10" s="416"/>
      <c r="DE10" s="416"/>
      <c r="DF10" s="416"/>
      <c r="DG10" s="416"/>
      <c r="DH10" s="416"/>
      <c r="DI10" s="416"/>
      <c r="DJ10" s="416"/>
      <c r="DK10" s="416"/>
      <c r="DL10" s="416"/>
      <c r="DM10" s="416"/>
      <c r="DN10" s="416"/>
      <c r="DO10" s="416"/>
      <c r="DP10" s="416"/>
      <c r="DQ10" s="416"/>
      <c r="DR10" s="416"/>
      <c r="DS10" s="416"/>
      <c r="DT10" s="416"/>
      <c r="DU10" s="416"/>
      <c r="DV10" s="416"/>
      <c r="DW10" s="416"/>
      <c r="DX10" s="416"/>
      <c r="DY10" s="416"/>
      <c r="DZ10" s="416"/>
      <c r="EA10" s="416"/>
      <c r="EB10" s="416"/>
      <c r="EC10" s="416"/>
      <c r="ED10" s="416"/>
      <c r="EE10" s="416"/>
      <c r="EF10" s="416"/>
      <c r="EG10" s="416"/>
      <c r="EH10" s="416"/>
      <c r="EI10" s="416"/>
      <c r="EJ10" s="416"/>
      <c r="EK10" s="416"/>
      <c r="EL10" s="416"/>
      <c r="EM10" s="416"/>
      <c r="EN10" s="416"/>
      <c r="EO10" s="416"/>
      <c r="EP10" s="416"/>
      <c r="EQ10" s="416"/>
      <c r="ER10" s="416"/>
      <c r="ES10" s="416"/>
      <c r="ET10" s="416"/>
      <c r="EU10" s="416"/>
      <c r="EV10" s="416"/>
      <c r="EW10" s="416"/>
      <c r="EX10" s="416"/>
      <c r="EY10" s="416"/>
      <c r="EZ10" s="416"/>
      <c r="FA10" s="416"/>
      <c r="FB10" s="416"/>
      <c r="FC10" s="416"/>
      <c r="FD10" s="416"/>
      <c r="FE10" s="416"/>
      <c r="FF10" s="416"/>
      <c r="FG10" s="416"/>
      <c r="FH10" s="416"/>
      <c r="FI10" s="416"/>
      <c r="FJ10" s="416"/>
      <c r="FK10" s="416"/>
      <c r="FL10" s="416"/>
      <c r="FM10" s="416"/>
      <c r="FN10" s="416"/>
      <c r="FO10" s="416"/>
      <c r="FP10" s="416"/>
      <c r="FQ10" s="416"/>
      <c r="FR10" s="416"/>
      <c r="FS10" s="416"/>
      <c r="FT10" s="416"/>
      <c r="FU10" s="416"/>
      <c r="FV10" s="416"/>
      <c r="FW10" s="416"/>
      <c r="FX10" s="416"/>
      <c r="FY10" s="416"/>
      <c r="FZ10" s="416"/>
      <c r="GA10" s="416"/>
      <c r="GB10" s="416"/>
      <c r="GC10" s="416"/>
      <c r="GD10" s="416"/>
      <c r="GE10" s="416"/>
      <c r="GF10" s="416"/>
      <c r="GG10" s="416"/>
      <c r="GH10" s="416"/>
      <c r="GI10" s="416"/>
      <c r="GJ10" s="416"/>
      <c r="GK10" s="416"/>
      <c r="GL10" s="416"/>
      <c r="GM10" s="416"/>
      <c r="GN10" s="416"/>
      <c r="GO10" s="416"/>
      <c r="GP10" s="416"/>
      <c r="GQ10" s="416"/>
      <c r="GR10" s="416"/>
      <c r="GS10" s="416"/>
      <c r="GT10" s="416"/>
      <c r="GU10" s="416"/>
      <c r="GV10" s="416"/>
      <c r="GW10" s="416"/>
      <c r="GX10" s="416"/>
      <c r="GY10" s="416"/>
      <c r="GZ10" s="416"/>
      <c r="HA10" s="416"/>
      <c r="HB10" s="416"/>
      <c r="HC10" s="416"/>
      <c r="HD10" s="416"/>
      <c r="HE10" s="416"/>
      <c r="HF10" s="416"/>
      <c r="HG10" s="416"/>
      <c r="HH10" s="416"/>
      <c r="HI10" s="416"/>
      <c r="HJ10" s="416"/>
      <c r="HK10" s="416"/>
      <c r="HL10" s="416"/>
      <c r="HM10" s="416"/>
      <c r="HN10" s="416"/>
      <c r="HO10" s="416"/>
      <c r="HP10" s="416"/>
      <c r="HQ10" s="416"/>
      <c r="HR10" s="416"/>
      <c r="HS10" s="416"/>
      <c r="HT10" s="416"/>
      <c r="HU10" s="416"/>
      <c r="HV10" s="416"/>
      <c r="HW10" s="416"/>
      <c r="HX10" s="416"/>
      <c r="HY10" s="416"/>
      <c r="HZ10" s="416"/>
      <c r="IA10" s="416"/>
      <c r="IB10" s="416"/>
      <c r="IC10" s="416"/>
      <c r="ID10" s="416"/>
      <c r="IE10" s="416"/>
      <c r="IF10" s="416"/>
      <c r="IG10" s="416"/>
      <c r="IH10" s="416"/>
      <c r="II10" s="416"/>
      <c r="IJ10" s="416"/>
      <c r="IK10" s="416"/>
      <c r="IL10" s="416"/>
      <c r="IM10" s="416"/>
      <c r="IN10" s="416"/>
      <c r="IO10" s="416"/>
      <c r="IP10" s="416"/>
      <c r="IQ10" s="416"/>
      <c r="IR10" s="416"/>
      <c r="IS10" s="416"/>
      <c r="IT10" s="416"/>
      <c r="IU10" s="416"/>
      <c r="IV10" s="416"/>
    </row>
    <row r="11" spans="1:256" ht="8.25" customHeight="1">
      <c r="B11" s="423"/>
      <c r="C11" s="423"/>
      <c r="D11" s="424"/>
      <c r="E11" s="425"/>
      <c r="F11" s="426"/>
      <c r="G11" s="427"/>
    </row>
    <row r="12" spans="1:256" s="294" customFormat="1" ht="29.25" customHeight="1">
      <c r="A12" s="416"/>
      <c r="B12" s="417" t="s">
        <v>15</v>
      </c>
      <c r="C12" s="417"/>
      <c r="D12" s="419">
        <f>VLOOKUP($A$3,'ΠΡΟΤΕΙΝΟΜΕΝΟΣ ΤΙΜΟΚΑΤΑΛΟΓΟΣ'!$A$7:X133,19,FALSE)</f>
        <v>5.0999999999999996</v>
      </c>
      <c r="E12" s="428"/>
      <c r="F12" s="421"/>
      <c r="G12" s="422"/>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6"/>
      <c r="AT12" s="416"/>
      <c r="AU12" s="416"/>
      <c r="AV12" s="416"/>
      <c r="AW12" s="416"/>
      <c r="AX12" s="416"/>
      <c r="AY12" s="416"/>
      <c r="AZ12" s="416"/>
      <c r="BA12" s="416"/>
      <c r="BB12" s="416"/>
      <c r="BC12" s="416"/>
      <c r="BD12" s="416"/>
      <c r="BE12" s="416"/>
      <c r="BF12" s="416"/>
      <c r="BG12" s="416"/>
      <c r="BH12" s="416"/>
      <c r="BI12" s="416"/>
      <c r="BJ12" s="416"/>
      <c r="BK12" s="416"/>
      <c r="BL12" s="416"/>
      <c r="BM12" s="416"/>
      <c r="BN12" s="416"/>
      <c r="BO12" s="416"/>
      <c r="BP12" s="416"/>
      <c r="BQ12" s="416"/>
      <c r="BR12" s="416"/>
      <c r="BS12" s="416"/>
      <c r="BT12" s="416"/>
      <c r="BU12" s="416"/>
      <c r="BV12" s="416"/>
      <c r="BW12" s="416"/>
      <c r="BX12" s="416"/>
      <c r="BY12" s="416"/>
      <c r="BZ12" s="416"/>
      <c r="CA12" s="416"/>
      <c r="CB12" s="416"/>
      <c r="CC12" s="416"/>
      <c r="CD12" s="416"/>
      <c r="CE12" s="416"/>
      <c r="CF12" s="416"/>
      <c r="CG12" s="416"/>
      <c r="CH12" s="416"/>
      <c r="CI12" s="416"/>
      <c r="CJ12" s="416"/>
      <c r="CK12" s="416"/>
      <c r="CL12" s="416"/>
      <c r="CM12" s="416"/>
      <c r="CN12" s="416"/>
      <c r="CO12" s="416"/>
      <c r="CP12" s="416"/>
      <c r="CQ12" s="416"/>
      <c r="CR12" s="416"/>
      <c r="CS12" s="416"/>
      <c r="CT12" s="416"/>
      <c r="CU12" s="416"/>
      <c r="CV12" s="416"/>
      <c r="CW12" s="416"/>
      <c r="CX12" s="416"/>
      <c r="CY12" s="416"/>
      <c r="CZ12" s="416"/>
      <c r="DA12" s="416"/>
      <c r="DB12" s="416"/>
      <c r="DC12" s="416"/>
      <c r="DD12" s="416"/>
      <c r="DE12" s="416"/>
      <c r="DF12" s="416"/>
      <c r="DG12" s="416"/>
      <c r="DH12" s="416"/>
      <c r="DI12" s="416"/>
      <c r="DJ12" s="416"/>
      <c r="DK12" s="416"/>
      <c r="DL12" s="416"/>
      <c r="DM12" s="416"/>
      <c r="DN12" s="416"/>
      <c r="DO12" s="416"/>
      <c r="DP12" s="416"/>
      <c r="DQ12" s="416"/>
      <c r="DR12" s="416"/>
      <c r="DS12" s="416"/>
      <c r="DT12" s="416"/>
      <c r="DU12" s="416"/>
      <c r="DV12" s="416"/>
      <c r="DW12" s="416"/>
      <c r="DX12" s="416"/>
      <c r="DY12" s="416"/>
      <c r="DZ12" s="416"/>
      <c r="EA12" s="416"/>
      <c r="EB12" s="416"/>
      <c r="EC12" s="416"/>
      <c r="ED12" s="416"/>
      <c r="EE12" s="416"/>
      <c r="EF12" s="416"/>
      <c r="EG12" s="416"/>
      <c r="EH12" s="416"/>
      <c r="EI12" s="416"/>
      <c r="EJ12" s="416"/>
      <c r="EK12" s="416"/>
      <c r="EL12" s="416"/>
      <c r="EM12" s="416"/>
      <c r="EN12" s="416"/>
      <c r="EO12" s="416"/>
      <c r="EP12" s="416"/>
      <c r="EQ12" s="416"/>
      <c r="ER12" s="416"/>
      <c r="ES12" s="416"/>
      <c r="ET12" s="416"/>
      <c r="EU12" s="416"/>
      <c r="EV12" s="416"/>
      <c r="EW12" s="416"/>
      <c r="EX12" s="416"/>
      <c r="EY12" s="416"/>
      <c r="EZ12" s="416"/>
      <c r="FA12" s="416"/>
      <c r="FB12" s="416"/>
      <c r="FC12" s="416"/>
      <c r="FD12" s="416"/>
      <c r="FE12" s="416"/>
      <c r="FF12" s="416"/>
      <c r="FG12" s="416"/>
      <c r="FH12" s="416"/>
      <c r="FI12" s="416"/>
      <c r="FJ12" s="416"/>
      <c r="FK12" s="416"/>
      <c r="FL12" s="416"/>
      <c r="FM12" s="416"/>
      <c r="FN12" s="416"/>
      <c r="FO12" s="416"/>
      <c r="FP12" s="416"/>
      <c r="FQ12" s="416"/>
      <c r="FR12" s="416"/>
      <c r="FS12" s="416"/>
      <c r="FT12" s="416"/>
      <c r="FU12" s="416"/>
      <c r="FV12" s="416"/>
      <c r="FW12" s="416"/>
      <c r="FX12" s="416"/>
      <c r="FY12" s="416"/>
      <c r="FZ12" s="416"/>
      <c r="GA12" s="416"/>
      <c r="GB12" s="416"/>
      <c r="GC12" s="416"/>
      <c r="GD12" s="416"/>
      <c r="GE12" s="416"/>
      <c r="GF12" s="416"/>
      <c r="GG12" s="416"/>
      <c r="GH12" s="416"/>
      <c r="GI12" s="416"/>
      <c r="GJ12" s="416"/>
      <c r="GK12" s="416"/>
      <c r="GL12" s="416"/>
      <c r="GM12" s="416"/>
      <c r="GN12" s="416"/>
      <c r="GO12" s="416"/>
      <c r="GP12" s="416"/>
      <c r="GQ12" s="416"/>
      <c r="GR12" s="416"/>
      <c r="GS12" s="416"/>
      <c r="GT12" s="416"/>
      <c r="GU12" s="416"/>
      <c r="GV12" s="416"/>
      <c r="GW12" s="416"/>
      <c r="GX12" s="416"/>
      <c r="GY12" s="416"/>
      <c r="GZ12" s="416"/>
      <c r="HA12" s="416"/>
      <c r="HB12" s="416"/>
      <c r="HC12" s="416"/>
      <c r="HD12" s="416"/>
      <c r="HE12" s="416"/>
      <c r="HF12" s="416"/>
      <c r="HG12" s="416"/>
      <c r="HH12" s="416"/>
      <c r="HI12" s="416"/>
      <c r="HJ12" s="416"/>
      <c r="HK12" s="416"/>
      <c r="HL12" s="416"/>
      <c r="HM12" s="416"/>
      <c r="HN12" s="416"/>
      <c r="HO12" s="416"/>
      <c r="HP12" s="416"/>
      <c r="HQ12" s="416"/>
      <c r="HR12" s="416"/>
      <c r="HS12" s="416"/>
      <c r="HT12" s="416"/>
      <c r="HU12" s="416"/>
      <c r="HV12" s="416"/>
      <c r="HW12" s="416"/>
      <c r="HX12" s="416"/>
      <c r="HY12" s="416"/>
      <c r="HZ12" s="416"/>
      <c r="IA12" s="416"/>
      <c r="IB12" s="416"/>
      <c r="IC12" s="416"/>
      <c r="ID12" s="416"/>
      <c r="IE12" s="416"/>
      <c r="IF12" s="416"/>
      <c r="IG12" s="416"/>
      <c r="IH12" s="416"/>
      <c r="II12" s="416"/>
      <c r="IJ12" s="416"/>
      <c r="IK12" s="416"/>
      <c r="IL12" s="416"/>
      <c r="IM12" s="416"/>
      <c r="IN12" s="416"/>
      <c r="IO12" s="416"/>
      <c r="IP12" s="416"/>
      <c r="IQ12" s="416"/>
      <c r="IR12" s="416"/>
      <c r="IS12" s="416"/>
      <c r="IT12" s="416"/>
      <c r="IU12" s="416"/>
      <c r="IV12" s="416"/>
    </row>
    <row r="13" spans="1:256" ht="9" customHeight="1">
      <c r="B13" s="417"/>
      <c r="C13" s="417"/>
      <c r="D13" s="429"/>
      <c r="E13" s="428"/>
      <c r="F13" s="426"/>
      <c r="G13" s="427"/>
    </row>
    <row r="14" spans="1:256" s="294" customFormat="1" ht="29.25" customHeight="1">
      <c r="A14" s="416"/>
      <c r="B14" s="417" t="s">
        <v>265</v>
      </c>
      <c r="C14" s="417"/>
      <c r="D14" s="419">
        <f>VLOOKUP($A$3,'ΠΡΟΤΕΙΝΟΜΕΝΟΣ ΤΙΜΟΚΑΤΑΛΟΓΟΣ'!$A$7:X135,24,FALSE)</f>
        <v>160</v>
      </c>
      <c r="E14" s="428"/>
      <c r="F14" s="421"/>
      <c r="G14" s="422"/>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6"/>
      <c r="BC14" s="416"/>
      <c r="BD14" s="416"/>
      <c r="BE14" s="416"/>
      <c r="BF14" s="416"/>
      <c r="BG14" s="416"/>
      <c r="BH14" s="416"/>
      <c r="BI14" s="416"/>
      <c r="BJ14" s="416"/>
      <c r="BK14" s="416"/>
      <c r="BL14" s="416"/>
      <c r="BM14" s="416"/>
      <c r="BN14" s="416"/>
      <c r="BO14" s="416"/>
      <c r="BP14" s="416"/>
      <c r="BQ14" s="416"/>
      <c r="BR14" s="416"/>
      <c r="BS14" s="416"/>
      <c r="BT14" s="416"/>
      <c r="BU14" s="416"/>
      <c r="BV14" s="416"/>
      <c r="BW14" s="416"/>
      <c r="BX14" s="416"/>
      <c r="BY14" s="416"/>
      <c r="BZ14" s="416"/>
      <c r="CA14" s="416"/>
      <c r="CB14" s="416"/>
      <c r="CC14" s="416"/>
      <c r="CD14" s="416"/>
      <c r="CE14" s="416"/>
      <c r="CF14" s="416"/>
      <c r="CG14" s="416"/>
      <c r="CH14" s="416"/>
      <c r="CI14" s="416"/>
      <c r="CJ14" s="416"/>
      <c r="CK14" s="416"/>
      <c r="CL14" s="416"/>
      <c r="CM14" s="416"/>
      <c r="CN14" s="416"/>
      <c r="CO14" s="416"/>
      <c r="CP14" s="416"/>
      <c r="CQ14" s="416"/>
      <c r="CR14" s="416"/>
      <c r="CS14" s="416"/>
      <c r="CT14" s="416"/>
      <c r="CU14" s="416"/>
      <c r="CV14" s="416"/>
      <c r="CW14" s="416"/>
      <c r="CX14" s="416"/>
      <c r="CY14" s="416"/>
      <c r="CZ14" s="416"/>
      <c r="DA14" s="416"/>
      <c r="DB14" s="416"/>
      <c r="DC14" s="416"/>
      <c r="DD14" s="416"/>
      <c r="DE14" s="416"/>
      <c r="DF14" s="416"/>
      <c r="DG14" s="416"/>
      <c r="DH14" s="416"/>
      <c r="DI14" s="416"/>
      <c r="DJ14" s="416"/>
      <c r="DK14" s="416"/>
      <c r="DL14" s="416"/>
      <c r="DM14" s="416"/>
      <c r="DN14" s="416"/>
      <c r="DO14" s="416"/>
      <c r="DP14" s="416"/>
      <c r="DQ14" s="416"/>
      <c r="DR14" s="416"/>
      <c r="DS14" s="416"/>
      <c r="DT14" s="416"/>
      <c r="DU14" s="416"/>
      <c r="DV14" s="416"/>
      <c r="DW14" s="416"/>
      <c r="DX14" s="416"/>
      <c r="DY14" s="416"/>
      <c r="DZ14" s="416"/>
      <c r="EA14" s="416"/>
      <c r="EB14" s="416"/>
      <c r="EC14" s="416"/>
      <c r="ED14" s="416"/>
      <c r="EE14" s="416"/>
      <c r="EF14" s="416"/>
      <c r="EG14" s="416"/>
      <c r="EH14" s="416"/>
      <c r="EI14" s="416"/>
      <c r="EJ14" s="416"/>
      <c r="EK14" s="416"/>
      <c r="EL14" s="416"/>
      <c r="EM14" s="416"/>
      <c r="EN14" s="416"/>
      <c r="EO14" s="416"/>
      <c r="EP14" s="416"/>
      <c r="EQ14" s="416"/>
      <c r="ER14" s="416"/>
      <c r="ES14" s="416"/>
      <c r="ET14" s="416"/>
      <c r="EU14" s="416"/>
      <c r="EV14" s="416"/>
      <c r="EW14" s="416"/>
      <c r="EX14" s="416"/>
      <c r="EY14" s="416"/>
      <c r="EZ14" s="416"/>
      <c r="FA14" s="416"/>
      <c r="FB14" s="416"/>
      <c r="FC14" s="416"/>
      <c r="FD14" s="416"/>
      <c r="FE14" s="416"/>
      <c r="FF14" s="416"/>
      <c r="FG14" s="416"/>
      <c r="FH14" s="416"/>
      <c r="FI14" s="416"/>
      <c r="FJ14" s="416"/>
      <c r="FK14" s="416"/>
      <c r="FL14" s="416"/>
      <c r="FM14" s="416"/>
      <c r="FN14" s="416"/>
      <c r="FO14" s="416"/>
      <c r="FP14" s="416"/>
      <c r="FQ14" s="416"/>
      <c r="FR14" s="416"/>
      <c r="FS14" s="416"/>
      <c r="FT14" s="416"/>
      <c r="FU14" s="416"/>
      <c r="FV14" s="416"/>
      <c r="FW14" s="416"/>
      <c r="FX14" s="416"/>
      <c r="FY14" s="416"/>
      <c r="FZ14" s="416"/>
      <c r="GA14" s="416"/>
      <c r="GB14" s="416"/>
      <c r="GC14" s="416"/>
      <c r="GD14" s="416"/>
      <c r="GE14" s="416"/>
      <c r="GF14" s="416"/>
      <c r="GG14" s="416"/>
      <c r="GH14" s="416"/>
      <c r="GI14" s="416"/>
      <c r="GJ14" s="416"/>
      <c r="GK14" s="416"/>
      <c r="GL14" s="416"/>
      <c r="GM14" s="416"/>
      <c r="GN14" s="416"/>
      <c r="GO14" s="416"/>
      <c r="GP14" s="416"/>
      <c r="GQ14" s="416"/>
      <c r="GR14" s="416"/>
      <c r="GS14" s="416"/>
      <c r="GT14" s="416"/>
      <c r="GU14" s="416"/>
      <c r="GV14" s="416"/>
      <c r="GW14" s="416"/>
      <c r="GX14" s="416"/>
      <c r="GY14" s="416"/>
      <c r="GZ14" s="416"/>
      <c r="HA14" s="416"/>
      <c r="HB14" s="416"/>
      <c r="HC14" s="416"/>
      <c r="HD14" s="416"/>
      <c r="HE14" s="416"/>
      <c r="HF14" s="416"/>
      <c r="HG14" s="416"/>
      <c r="HH14" s="416"/>
      <c r="HI14" s="416"/>
      <c r="HJ14" s="416"/>
      <c r="HK14" s="416"/>
      <c r="HL14" s="416"/>
      <c r="HM14" s="416"/>
      <c r="HN14" s="416"/>
      <c r="HO14" s="416"/>
      <c r="HP14" s="416"/>
      <c r="HQ14" s="416"/>
      <c r="HR14" s="416"/>
      <c r="HS14" s="416"/>
      <c r="HT14" s="416"/>
      <c r="HU14" s="416"/>
      <c r="HV14" s="416"/>
      <c r="HW14" s="416"/>
      <c r="HX14" s="416"/>
      <c r="HY14" s="416"/>
      <c r="HZ14" s="416"/>
      <c r="IA14" s="416"/>
      <c r="IB14" s="416"/>
      <c r="IC14" s="416"/>
      <c r="ID14" s="416"/>
      <c r="IE14" s="416"/>
      <c r="IF14" s="416"/>
      <c r="IG14" s="416"/>
      <c r="IH14" s="416"/>
      <c r="II14" s="416"/>
      <c r="IJ14" s="416"/>
      <c r="IK14" s="416"/>
      <c r="IL14" s="416"/>
      <c r="IM14" s="416"/>
      <c r="IN14" s="416"/>
      <c r="IO14" s="416"/>
      <c r="IP14" s="416"/>
      <c r="IQ14" s="416"/>
      <c r="IR14" s="416"/>
      <c r="IS14" s="416"/>
      <c r="IT14" s="416"/>
      <c r="IU14" s="416"/>
      <c r="IV14" s="416"/>
    </row>
    <row r="15" spans="1:256" ht="8.25" customHeight="1">
      <c r="B15" s="417"/>
      <c r="C15" s="417"/>
      <c r="D15" s="429"/>
      <c r="E15" s="428"/>
      <c r="F15" s="426"/>
      <c r="G15" s="427"/>
    </row>
    <row r="16" spans="1:256" s="294" customFormat="1" ht="29.25" customHeight="1">
      <c r="A16" s="416"/>
      <c r="B16" s="417" t="s">
        <v>266</v>
      </c>
      <c r="C16" s="417"/>
      <c r="D16" s="419" t="e">
        <f>VLOOKUP($A$3,'ΠΡΟΤΕΙΝΟΜΕΝΟΣ ΤΙΜΟΚΑΤΑΛΟΓΟΣ'!$A$7:X135,25,FALSE)</f>
        <v>#REF!</v>
      </c>
      <c r="E16" s="428"/>
      <c r="F16" s="421"/>
      <c r="G16" s="422"/>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6"/>
      <c r="BA16" s="416"/>
      <c r="BB16" s="416"/>
      <c r="BC16" s="416"/>
      <c r="BD16" s="416"/>
      <c r="BE16" s="416"/>
      <c r="BF16" s="416"/>
      <c r="BG16" s="416"/>
      <c r="BH16" s="416"/>
      <c r="BI16" s="416"/>
      <c r="BJ16" s="416"/>
      <c r="BK16" s="416"/>
      <c r="BL16" s="416"/>
      <c r="BM16" s="416"/>
      <c r="BN16" s="416"/>
      <c r="BO16" s="416"/>
      <c r="BP16" s="416"/>
      <c r="BQ16" s="416"/>
      <c r="BR16" s="416"/>
      <c r="BS16" s="416"/>
      <c r="BT16" s="416"/>
      <c r="BU16" s="416"/>
      <c r="BV16" s="416"/>
      <c r="BW16" s="416"/>
      <c r="BX16" s="416"/>
      <c r="BY16" s="416"/>
      <c r="BZ16" s="416"/>
      <c r="CA16" s="416"/>
      <c r="CB16" s="416"/>
      <c r="CC16" s="416"/>
      <c r="CD16" s="416"/>
      <c r="CE16" s="416"/>
      <c r="CF16" s="416"/>
      <c r="CG16" s="416"/>
      <c r="CH16" s="416"/>
      <c r="CI16" s="416"/>
      <c r="CJ16" s="416"/>
      <c r="CK16" s="416"/>
      <c r="CL16" s="416"/>
      <c r="CM16" s="416"/>
      <c r="CN16" s="416"/>
      <c r="CO16" s="416"/>
      <c r="CP16" s="416"/>
      <c r="CQ16" s="416"/>
      <c r="CR16" s="416"/>
      <c r="CS16" s="416"/>
      <c r="CT16" s="416"/>
      <c r="CU16" s="416"/>
      <c r="CV16" s="416"/>
      <c r="CW16" s="416"/>
      <c r="CX16" s="416"/>
      <c r="CY16" s="416"/>
      <c r="CZ16" s="416"/>
      <c r="DA16" s="416"/>
      <c r="DB16" s="416"/>
      <c r="DC16" s="416"/>
      <c r="DD16" s="416"/>
      <c r="DE16" s="416"/>
      <c r="DF16" s="416"/>
      <c r="DG16" s="416"/>
      <c r="DH16" s="416"/>
      <c r="DI16" s="416"/>
      <c r="DJ16" s="416"/>
      <c r="DK16" s="416"/>
      <c r="DL16" s="416"/>
      <c r="DM16" s="416"/>
      <c r="DN16" s="416"/>
      <c r="DO16" s="416"/>
      <c r="DP16" s="416"/>
      <c r="DQ16" s="416"/>
      <c r="DR16" s="416"/>
      <c r="DS16" s="416"/>
      <c r="DT16" s="416"/>
      <c r="DU16" s="416"/>
      <c r="DV16" s="416"/>
      <c r="DW16" s="416"/>
      <c r="DX16" s="416"/>
      <c r="DY16" s="416"/>
      <c r="DZ16" s="416"/>
      <c r="EA16" s="416"/>
      <c r="EB16" s="416"/>
      <c r="EC16" s="416"/>
      <c r="ED16" s="416"/>
      <c r="EE16" s="416"/>
      <c r="EF16" s="416"/>
      <c r="EG16" s="416"/>
      <c r="EH16" s="416"/>
      <c r="EI16" s="416"/>
      <c r="EJ16" s="416"/>
      <c r="EK16" s="416"/>
      <c r="EL16" s="416"/>
      <c r="EM16" s="416"/>
      <c r="EN16" s="416"/>
      <c r="EO16" s="416"/>
      <c r="EP16" s="416"/>
      <c r="EQ16" s="416"/>
      <c r="ER16" s="416"/>
      <c r="ES16" s="416"/>
      <c r="ET16" s="416"/>
      <c r="EU16" s="416"/>
      <c r="EV16" s="416"/>
      <c r="EW16" s="416"/>
      <c r="EX16" s="416"/>
      <c r="EY16" s="416"/>
      <c r="EZ16" s="416"/>
      <c r="FA16" s="416"/>
      <c r="FB16" s="416"/>
      <c r="FC16" s="416"/>
      <c r="FD16" s="416"/>
      <c r="FE16" s="416"/>
      <c r="FF16" s="416"/>
      <c r="FG16" s="416"/>
      <c r="FH16" s="416"/>
      <c r="FI16" s="416"/>
      <c r="FJ16" s="416"/>
      <c r="FK16" s="416"/>
      <c r="FL16" s="416"/>
      <c r="FM16" s="416"/>
      <c r="FN16" s="416"/>
      <c r="FO16" s="416"/>
      <c r="FP16" s="416"/>
      <c r="FQ16" s="416"/>
      <c r="FR16" s="416"/>
      <c r="FS16" s="416"/>
      <c r="FT16" s="416"/>
      <c r="FU16" s="416"/>
      <c r="FV16" s="416"/>
      <c r="FW16" s="416"/>
      <c r="FX16" s="416"/>
      <c r="FY16" s="416"/>
      <c r="FZ16" s="416"/>
      <c r="GA16" s="416"/>
      <c r="GB16" s="416"/>
      <c r="GC16" s="416"/>
      <c r="GD16" s="416"/>
      <c r="GE16" s="416"/>
      <c r="GF16" s="416"/>
      <c r="GG16" s="416"/>
      <c r="GH16" s="416"/>
      <c r="GI16" s="416"/>
      <c r="GJ16" s="416"/>
      <c r="GK16" s="416"/>
      <c r="GL16" s="416"/>
      <c r="GM16" s="416"/>
      <c r="GN16" s="416"/>
      <c r="GO16" s="416"/>
      <c r="GP16" s="416"/>
      <c r="GQ16" s="416"/>
      <c r="GR16" s="416"/>
      <c r="GS16" s="416"/>
      <c r="GT16" s="416"/>
      <c r="GU16" s="416"/>
      <c r="GV16" s="416"/>
      <c r="GW16" s="416"/>
      <c r="GX16" s="416"/>
      <c r="GY16" s="416"/>
      <c r="GZ16" s="416"/>
      <c r="HA16" s="416"/>
      <c r="HB16" s="416"/>
      <c r="HC16" s="416"/>
      <c r="HD16" s="416"/>
      <c r="HE16" s="416"/>
      <c r="HF16" s="416"/>
      <c r="HG16" s="416"/>
      <c r="HH16" s="416"/>
      <c r="HI16" s="416"/>
      <c r="HJ16" s="416"/>
      <c r="HK16" s="416"/>
      <c r="HL16" s="416"/>
      <c r="HM16" s="416"/>
      <c r="HN16" s="416"/>
      <c r="HO16" s="416"/>
      <c r="HP16" s="416"/>
      <c r="HQ16" s="416"/>
      <c r="HR16" s="416"/>
      <c r="HS16" s="416"/>
      <c r="HT16" s="416"/>
      <c r="HU16" s="416"/>
      <c r="HV16" s="416"/>
      <c r="HW16" s="416"/>
      <c r="HX16" s="416"/>
      <c r="HY16" s="416"/>
      <c r="HZ16" s="416"/>
      <c r="IA16" s="416"/>
      <c r="IB16" s="416"/>
      <c r="IC16" s="416"/>
      <c r="ID16" s="416"/>
      <c r="IE16" s="416"/>
      <c r="IF16" s="416"/>
      <c r="IG16" s="416"/>
      <c r="IH16" s="416"/>
      <c r="II16" s="416"/>
      <c r="IJ16" s="416"/>
      <c r="IK16" s="416"/>
      <c r="IL16" s="416"/>
      <c r="IM16" s="416"/>
      <c r="IN16" s="416"/>
      <c r="IO16" s="416"/>
      <c r="IP16" s="416"/>
      <c r="IQ16" s="416"/>
      <c r="IR16" s="416"/>
      <c r="IS16" s="416"/>
      <c r="IT16" s="416"/>
      <c r="IU16" s="416"/>
      <c r="IV16" s="416"/>
    </row>
    <row r="17" spans="1:256" ht="8.25" customHeight="1">
      <c r="B17" s="417"/>
      <c r="C17" s="417"/>
      <c r="D17" s="429"/>
      <c r="E17" s="428"/>
      <c r="F17" s="426"/>
      <c r="G17" s="427"/>
    </row>
    <row r="18" spans="1:256" s="294" customFormat="1" ht="29.25" customHeight="1">
      <c r="A18" s="416"/>
      <c r="B18" s="417" t="s">
        <v>267</v>
      </c>
      <c r="C18" s="417"/>
      <c r="D18" s="430" t="e">
        <f>VLOOKUP($A$3,'ΠΡΟΤΕΙΝΟΜΕΝΟΣ ΤΙΜΟΚΑΤΑΛΟΓΟΣ'!$A$7:X135,26,FALSE)</f>
        <v>#REF!</v>
      </c>
      <c r="E18" s="428" t="s">
        <v>268</v>
      </c>
      <c r="F18" s="421"/>
      <c r="G18" s="422"/>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6"/>
      <c r="BA18" s="416"/>
      <c r="BB18" s="416"/>
      <c r="BC18" s="416"/>
      <c r="BD18" s="416"/>
      <c r="BE18" s="416"/>
      <c r="BF18" s="416"/>
      <c r="BG18" s="416"/>
      <c r="BH18" s="416"/>
      <c r="BI18" s="416"/>
      <c r="BJ18" s="416"/>
      <c r="BK18" s="416"/>
      <c r="BL18" s="416"/>
      <c r="BM18" s="416"/>
      <c r="BN18" s="416"/>
      <c r="BO18" s="416"/>
      <c r="BP18" s="416"/>
      <c r="BQ18" s="416"/>
      <c r="BR18" s="416"/>
      <c r="BS18" s="416"/>
      <c r="BT18" s="416"/>
      <c r="BU18" s="416"/>
      <c r="BV18" s="416"/>
      <c r="BW18" s="416"/>
      <c r="BX18" s="416"/>
      <c r="BY18" s="416"/>
      <c r="BZ18" s="416"/>
      <c r="CA18" s="416"/>
      <c r="CB18" s="416"/>
      <c r="CC18" s="416"/>
      <c r="CD18" s="416"/>
      <c r="CE18" s="416"/>
      <c r="CF18" s="416"/>
      <c r="CG18" s="416"/>
      <c r="CH18" s="416"/>
      <c r="CI18" s="416"/>
      <c r="CJ18" s="416"/>
      <c r="CK18" s="416"/>
      <c r="CL18" s="416"/>
      <c r="CM18" s="416"/>
      <c r="CN18" s="416"/>
      <c r="CO18" s="416"/>
      <c r="CP18" s="416"/>
      <c r="CQ18" s="416"/>
      <c r="CR18" s="416"/>
      <c r="CS18" s="416"/>
      <c r="CT18" s="416"/>
      <c r="CU18" s="416"/>
      <c r="CV18" s="416"/>
      <c r="CW18" s="416"/>
      <c r="CX18" s="416"/>
      <c r="CY18" s="416"/>
      <c r="CZ18" s="416"/>
      <c r="DA18" s="416"/>
      <c r="DB18" s="416"/>
      <c r="DC18" s="416"/>
      <c r="DD18" s="416"/>
      <c r="DE18" s="416"/>
      <c r="DF18" s="416"/>
      <c r="DG18" s="416"/>
      <c r="DH18" s="416"/>
      <c r="DI18" s="416"/>
      <c r="DJ18" s="416"/>
      <c r="DK18" s="416"/>
      <c r="DL18" s="416"/>
      <c r="DM18" s="416"/>
      <c r="DN18" s="416"/>
      <c r="DO18" s="416"/>
      <c r="DP18" s="416"/>
      <c r="DQ18" s="416"/>
      <c r="DR18" s="416"/>
      <c r="DS18" s="416"/>
      <c r="DT18" s="416"/>
      <c r="DU18" s="416"/>
      <c r="DV18" s="416"/>
      <c r="DW18" s="416"/>
      <c r="DX18" s="416"/>
      <c r="DY18" s="416"/>
      <c r="DZ18" s="416"/>
      <c r="EA18" s="416"/>
      <c r="EB18" s="416"/>
      <c r="EC18" s="416"/>
      <c r="ED18" s="416"/>
      <c r="EE18" s="416"/>
      <c r="EF18" s="416"/>
      <c r="EG18" s="416"/>
      <c r="EH18" s="416"/>
      <c r="EI18" s="416"/>
      <c r="EJ18" s="416"/>
      <c r="EK18" s="416"/>
      <c r="EL18" s="416"/>
      <c r="EM18" s="416"/>
      <c r="EN18" s="416"/>
      <c r="EO18" s="416"/>
      <c r="EP18" s="416"/>
      <c r="EQ18" s="416"/>
      <c r="ER18" s="416"/>
      <c r="ES18" s="416"/>
      <c r="ET18" s="416"/>
      <c r="EU18" s="416"/>
      <c r="EV18" s="416"/>
      <c r="EW18" s="416"/>
      <c r="EX18" s="416"/>
      <c r="EY18" s="416"/>
      <c r="EZ18" s="416"/>
      <c r="FA18" s="416"/>
      <c r="FB18" s="416"/>
      <c r="FC18" s="416"/>
      <c r="FD18" s="416"/>
      <c r="FE18" s="416"/>
      <c r="FF18" s="416"/>
      <c r="FG18" s="416"/>
      <c r="FH18" s="416"/>
      <c r="FI18" s="416"/>
      <c r="FJ18" s="416"/>
      <c r="FK18" s="416"/>
      <c r="FL18" s="416"/>
      <c r="FM18" s="416"/>
      <c r="FN18" s="416"/>
      <c r="FO18" s="416"/>
      <c r="FP18" s="416"/>
      <c r="FQ18" s="416"/>
      <c r="FR18" s="416"/>
      <c r="FS18" s="416"/>
      <c r="FT18" s="416"/>
      <c r="FU18" s="416"/>
      <c r="FV18" s="416"/>
      <c r="FW18" s="416"/>
      <c r="FX18" s="416"/>
      <c r="FY18" s="416"/>
      <c r="FZ18" s="416"/>
      <c r="GA18" s="416"/>
      <c r="GB18" s="416"/>
      <c r="GC18" s="416"/>
      <c r="GD18" s="416"/>
      <c r="GE18" s="416"/>
      <c r="GF18" s="416"/>
      <c r="GG18" s="416"/>
      <c r="GH18" s="416"/>
      <c r="GI18" s="416"/>
      <c r="GJ18" s="416"/>
      <c r="GK18" s="416"/>
      <c r="GL18" s="416"/>
      <c r="GM18" s="416"/>
      <c r="GN18" s="416"/>
      <c r="GO18" s="416"/>
      <c r="GP18" s="416"/>
      <c r="GQ18" s="416"/>
      <c r="GR18" s="416"/>
      <c r="GS18" s="416"/>
      <c r="GT18" s="416"/>
      <c r="GU18" s="416"/>
      <c r="GV18" s="416"/>
      <c r="GW18" s="416"/>
      <c r="GX18" s="416"/>
      <c r="GY18" s="416"/>
      <c r="GZ18" s="416"/>
      <c r="HA18" s="416"/>
      <c r="HB18" s="416"/>
      <c r="HC18" s="416"/>
      <c r="HD18" s="416"/>
      <c r="HE18" s="416"/>
      <c r="HF18" s="416"/>
      <c r="HG18" s="416"/>
      <c r="HH18" s="416"/>
      <c r="HI18" s="416"/>
      <c r="HJ18" s="416"/>
      <c r="HK18" s="416"/>
      <c r="HL18" s="416"/>
      <c r="HM18" s="416"/>
      <c r="HN18" s="416"/>
      <c r="HO18" s="416"/>
      <c r="HP18" s="416"/>
      <c r="HQ18" s="416"/>
      <c r="HR18" s="416"/>
      <c r="HS18" s="416"/>
      <c r="HT18" s="416"/>
      <c r="HU18" s="416"/>
      <c r="HV18" s="416"/>
      <c r="HW18" s="416"/>
      <c r="HX18" s="416"/>
      <c r="HY18" s="416"/>
      <c r="HZ18" s="416"/>
      <c r="IA18" s="416"/>
      <c r="IB18" s="416"/>
      <c r="IC18" s="416"/>
      <c r="ID18" s="416"/>
      <c r="IE18" s="416"/>
      <c r="IF18" s="416"/>
      <c r="IG18" s="416"/>
      <c r="IH18" s="416"/>
      <c r="II18" s="416"/>
      <c r="IJ18" s="416"/>
      <c r="IK18" s="416"/>
      <c r="IL18" s="416"/>
      <c r="IM18" s="416"/>
      <c r="IN18" s="416"/>
      <c r="IO18" s="416"/>
      <c r="IP18" s="416"/>
      <c r="IQ18" s="416"/>
      <c r="IR18" s="416"/>
      <c r="IS18" s="416"/>
      <c r="IT18" s="416"/>
      <c r="IU18" s="416"/>
      <c r="IV18" s="416"/>
    </row>
    <row r="19" spans="1:256" s="294" customFormat="1" ht="8.25" customHeight="1">
      <c r="A19" s="416"/>
      <c r="B19" s="417"/>
      <c r="C19" s="417"/>
      <c r="D19" s="429"/>
      <c r="E19" s="428"/>
      <c r="F19" s="421"/>
      <c r="G19" s="422"/>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6"/>
      <c r="BA19" s="416"/>
      <c r="BB19" s="416"/>
      <c r="BC19" s="416"/>
      <c r="BD19" s="416"/>
      <c r="BE19" s="416"/>
      <c r="BF19" s="416"/>
      <c r="BG19" s="416"/>
      <c r="BH19" s="416"/>
      <c r="BI19" s="416"/>
      <c r="BJ19" s="416"/>
      <c r="BK19" s="416"/>
      <c r="BL19" s="416"/>
      <c r="BM19" s="416"/>
      <c r="BN19" s="416"/>
      <c r="BO19" s="416"/>
      <c r="BP19" s="416"/>
      <c r="BQ19" s="416"/>
      <c r="BR19" s="416"/>
      <c r="BS19" s="416"/>
      <c r="BT19" s="416"/>
      <c r="BU19" s="416"/>
      <c r="BV19" s="416"/>
      <c r="BW19" s="416"/>
      <c r="BX19" s="416"/>
      <c r="BY19" s="416"/>
      <c r="BZ19" s="416"/>
      <c r="CA19" s="416"/>
      <c r="CB19" s="416"/>
      <c r="CC19" s="416"/>
      <c r="CD19" s="416"/>
      <c r="CE19" s="416"/>
      <c r="CF19" s="416"/>
      <c r="CG19" s="416"/>
      <c r="CH19" s="416"/>
      <c r="CI19" s="416"/>
      <c r="CJ19" s="416"/>
      <c r="CK19" s="416"/>
      <c r="CL19" s="416"/>
      <c r="CM19" s="416"/>
      <c r="CN19" s="416"/>
      <c r="CO19" s="416"/>
      <c r="CP19" s="416"/>
      <c r="CQ19" s="416"/>
      <c r="CR19" s="416"/>
      <c r="CS19" s="416"/>
      <c r="CT19" s="416"/>
      <c r="CU19" s="416"/>
      <c r="CV19" s="416"/>
      <c r="CW19" s="416"/>
      <c r="CX19" s="416"/>
      <c r="CY19" s="416"/>
      <c r="CZ19" s="416"/>
      <c r="DA19" s="416"/>
      <c r="DB19" s="416"/>
      <c r="DC19" s="416"/>
      <c r="DD19" s="416"/>
      <c r="DE19" s="416"/>
      <c r="DF19" s="416"/>
      <c r="DG19" s="416"/>
      <c r="DH19" s="416"/>
      <c r="DI19" s="416"/>
      <c r="DJ19" s="416"/>
      <c r="DK19" s="416"/>
      <c r="DL19" s="416"/>
      <c r="DM19" s="416"/>
      <c r="DN19" s="416"/>
      <c r="DO19" s="416"/>
      <c r="DP19" s="416"/>
      <c r="DQ19" s="416"/>
      <c r="DR19" s="416"/>
      <c r="DS19" s="416"/>
      <c r="DT19" s="416"/>
      <c r="DU19" s="416"/>
      <c r="DV19" s="416"/>
      <c r="DW19" s="416"/>
      <c r="DX19" s="416"/>
      <c r="DY19" s="416"/>
      <c r="DZ19" s="416"/>
      <c r="EA19" s="416"/>
      <c r="EB19" s="416"/>
      <c r="EC19" s="416"/>
      <c r="ED19" s="416"/>
      <c r="EE19" s="416"/>
      <c r="EF19" s="416"/>
      <c r="EG19" s="416"/>
      <c r="EH19" s="416"/>
      <c r="EI19" s="416"/>
      <c r="EJ19" s="416"/>
      <c r="EK19" s="416"/>
      <c r="EL19" s="416"/>
      <c r="EM19" s="416"/>
      <c r="EN19" s="416"/>
      <c r="EO19" s="416"/>
      <c r="EP19" s="416"/>
      <c r="EQ19" s="416"/>
      <c r="ER19" s="416"/>
      <c r="ES19" s="416"/>
      <c r="ET19" s="416"/>
      <c r="EU19" s="416"/>
      <c r="EV19" s="416"/>
      <c r="EW19" s="416"/>
      <c r="EX19" s="416"/>
      <c r="EY19" s="416"/>
      <c r="EZ19" s="416"/>
      <c r="FA19" s="416"/>
      <c r="FB19" s="416"/>
      <c r="FC19" s="416"/>
      <c r="FD19" s="416"/>
      <c r="FE19" s="416"/>
      <c r="FF19" s="416"/>
      <c r="FG19" s="416"/>
      <c r="FH19" s="416"/>
      <c r="FI19" s="416"/>
      <c r="FJ19" s="416"/>
      <c r="FK19" s="416"/>
      <c r="FL19" s="416"/>
      <c r="FM19" s="416"/>
      <c r="FN19" s="416"/>
      <c r="FO19" s="416"/>
      <c r="FP19" s="416"/>
      <c r="FQ19" s="416"/>
      <c r="FR19" s="416"/>
      <c r="FS19" s="416"/>
      <c r="FT19" s="416"/>
      <c r="FU19" s="416"/>
      <c r="FV19" s="416"/>
      <c r="FW19" s="416"/>
      <c r="FX19" s="416"/>
      <c r="FY19" s="416"/>
      <c r="FZ19" s="416"/>
      <c r="GA19" s="416"/>
      <c r="GB19" s="416"/>
      <c r="GC19" s="416"/>
      <c r="GD19" s="416"/>
      <c r="GE19" s="416"/>
      <c r="GF19" s="416"/>
      <c r="GG19" s="416"/>
      <c r="GH19" s="416"/>
      <c r="GI19" s="416"/>
      <c r="GJ19" s="416"/>
      <c r="GK19" s="416"/>
      <c r="GL19" s="416"/>
      <c r="GM19" s="416"/>
      <c r="GN19" s="416"/>
      <c r="GO19" s="416"/>
      <c r="GP19" s="416"/>
      <c r="GQ19" s="416"/>
      <c r="GR19" s="416"/>
      <c r="GS19" s="416"/>
      <c r="GT19" s="416"/>
      <c r="GU19" s="416"/>
      <c r="GV19" s="416"/>
      <c r="GW19" s="416"/>
      <c r="GX19" s="416"/>
      <c r="GY19" s="416"/>
      <c r="GZ19" s="416"/>
      <c r="HA19" s="416"/>
      <c r="HB19" s="416"/>
      <c r="HC19" s="416"/>
      <c r="HD19" s="416"/>
      <c r="HE19" s="416"/>
      <c r="HF19" s="416"/>
      <c r="HG19" s="416"/>
      <c r="HH19" s="416"/>
      <c r="HI19" s="416"/>
      <c r="HJ19" s="416"/>
      <c r="HK19" s="416"/>
      <c r="HL19" s="416"/>
      <c r="HM19" s="416"/>
      <c r="HN19" s="416"/>
      <c r="HO19" s="416"/>
      <c r="HP19" s="416"/>
      <c r="HQ19" s="416"/>
      <c r="HR19" s="416"/>
      <c r="HS19" s="416"/>
      <c r="HT19" s="416"/>
      <c r="HU19" s="416"/>
      <c r="HV19" s="416"/>
      <c r="HW19" s="416"/>
      <c r="HX19" s="416"/>
      <c r="HY19" s="416"/>
      <c r="HZ19" s="416"/>
      <c r="IA19" s="416"/>
      <c r="IB19" s="416"/>
      <c r="IC19" s="416"/>
      <c r="ID19" s="416"/>
      <c r="IE19" s="416"/>
      <c r="IF19" s="416"/>
      <c r="IG19" s="416"/>
      <c r="IH19" s="416"/>
      <c r="II19" s="416"/>
      <c r="IJ19" s="416"/>
      <c r="IK19" s="416"/>
      <c r="IL19" s="416"/>
      <c r="IM19" s="416"/>
      <c r="IN19" s="416"/>
      <c r="IO19" s="416"/>
      <c r="IP19" s="416"/>
      <c r="IQ19" s="416"/>
      <c r="IR19" s="416"/>
      <c r="IS19" s="416"/>
      <c r="IT19" s="416"/>
      <c r="IU19" s="416"/>
      <c r="IV19" s="416"/>
    </row>
    <row r="20" spans="1:256" ht="29.25" customHeight="1">
      <c r="B20" s="417" t="s">
        <v>269</v>
      </c>
      <c r="C20" s="431"/>
      <c r="D20" s="419" t="e">
        <f>VLOOKUP($A$3,'ΠΡΟΤΕΙΝΟΜΕΝΟΣ ΤΙΜΟΚΑΤΑΛΟΓΟΣ'!$A$7:Y96,27,FALSE)</f>
        <v>#REF!</v>
      </c>
      <c r="E20" s="428" t="s">
        <v>270</v>
      </c>
      <c r="F20" s="426"/>
      <c r="G20" s="427"/>
    </row>
    <row r="21" spans="1:256" ht="8.25" customHeight="1">
      <c r="B21" s="418"/>
      <c r="C21" s="426"/>
      <c r="D21" s="432"/>
      <c r="E21" s="433"/>
      <c r="F21" s="426"/>
      <c r="G21" s="427"/>
    </row>
    <row r="22" spans="1:256" ht="33" customHeight="1">
      <c r="B22" s="418"/>
      <c r="C22" s="426"/>
      <c r="D22" s="434"/>
      <c r="E22" s="427"/>
      <c r="F22" s="427"/>
      <c r="G22" s="427"/>
    </row>
    <row r="23" spans="1:256" ht="10.5" customHeight="1">
      <c r="B23" s="435"/>
    </row>
    <row r="24" spans="1:256" ht="31.5" customHeight="1">
      <c r="B24" s="796" t="s">
        <v>271</v>
      </c>
      <c r="C24" s="796"/>
      <c r="D24" s="796"/>
      <c r="E24" s="796"/>
      <c r="F24" s="796"/>
      <c r="G24" s="796"/>
    </row>
    <row r="25" spans="1:256" ht="57" customHeight="1">
      <c r="B25" s="414"/>
      <c r="C25" s="414"/>
      <c r="D25" s="415"/>
      <c r="E25" s="415"/>
      <c r="F25" s="415"/>
      <c r="G25" s="415"/>
    </row>
    <row r="26" spans="1:256" ht="409.15" customHeight="1">
      <c r="B26" s="798" t="e">
        <f>VLOOKUP($A$3,'ΠΡΟΤΕΙΝΟΜΕΝΟΣ ΤΙΜΟΚΑΤΑΛΟΓΟΣ'!$A$9:Y126,28,FALSE)</f>
        <v>#REF!</v>
      </c>
      <c r="C26" s="798"/>
      <c r="D26" s="798"/>
      <c r="E26" s="798"/>
      <c r="F26" s="798"/>
      <c r="G26" s="436"/>
    </row>
    <row r="27" spans="1:256" ht="58.9" customHeight="1">
      <c r="B27" s="437"/>
      <c r="C27" s="437"/>
      <c r="D27" s="436"/>
      <c r="E27" s="436"/>
      <c r="F27" s="436"/>
      <c r="G27" s="436"/>
    </row>
    <row r="28" spans="1:256" ht="45" customHeight="1">
      <c r="B28" s="799" t="s">
        <v>156</v>
      </c>
      <c r="C28" s="799"/>
      <c r="D28" s="799"/>
      <c r="E28" s="799"/>
      <c r="F28" s="799"/>
      <c r="G28" s="799"/>
    </row>
    <row r="29" spans="1:256" ht="61.5" customHeight="1">
      <c r="B29" s="800">
        <f>VLOOKUP($A$3,'ΠΡΟΤΕΙΝΟΜΕΝΟΣ ΤΙΜΟΚΑΤΑΛΟΓΟΣ'!$A$7:W135,9,FALSE)</f>
        <v>12500</v>
      </c>
      <c r="C29" s="800" t="e">
        <v>#N/A</v>
      </c>
      <c r="D29" s="800" t="e">
        <v>#N/A</v>
      </c>
      <c r="E29" s="800" t="e">
        <v>#N/A</v>
      </c>
      <c r="F29" s="800" t="e">
        <v>#N/A</v>
      </c>
      <c r="G29" s="800" t="e">
        <v>#N/A</v>
      </c>
    </row>
    <row r="31" spans="1:256" ht="28.5" customHeight="1">
      <c r="B31" s="438" t="s">
        <v>157</v>
      </c>
      <c r="C31" s="439"/>
      <c r="D31" s="797">
        <f>VLOOKUP($A$3,'ΠΡΟΤΕΙΝΟΜΕΝΟΣ ΤΙΜΟΚΑΤΑΛΟΓΟΣ'!$A$7:Y135,11,FALSE)</f>
        <v>762.51</v>
      </c>
      <c r="E31" s="797"/>
      <c r="F31" s="439"/>
    </row>
    <row r="32" spans="1:256" ht="28.5" customHeight="1">
      <c r="B32" s="438" t="s">
        <v>158</v>
      </c>
      <c r="C32" s="439"/>
      <c r="D32" s="797">
        <f>VLOOKUP($A$3,'ΠΡΟΤΕΙΝΟΜΕΝΟΣ ΤΙΜΟΚΑΤΑΛΟΓΟΣ'!$A$7:Y135,12,FALSE)</f>
        <v>370</v>
      </c>
      <c r="E32" s="797"/>
      <c r="F32" s="439"/>
    </row>
    <row r="33" spans="1:256" ht="24.75" customHeight="1">
      <c r="B33" s="438" t="s">
        <v>159</v>
      </c>
      <c r="C33" s="439"/>
      <c r="D33" s="439"/>
      <c r="E33" s="439"/>
      <c r="F33" s="439"/>
    </row>
    <row r="34" spans="1:256" ht="32.25" customHeight="1">
      <c r="B34" s="792" t="s">
        <v>76</v>
      </c>
      <c r="C34" s="792"/>
      <c r="D34" s="793">
        <f>VLOOKUP($A$3,'ΠΡΟΤΕΙΝΟΜΕΝΟΣ ΤΙΜΟΚΑΤΑΛΟΓΟΣ'!$A$7:Y134,15,FALSE)</f>
        <v>107.10000000000001</v>
      </c>
      <c r="E34" s="793"/>
      <c r="F34" s="439"/>
    </row>
    <row r="35" spans="1:256" ht="32.25" customHeight="1">
      <c r="B35" s="792" t="s">
        <v>466</v>
      </c>
      <c r="C35" s="792"/>
      <c r="D35" s="793" t="str">
        <f>VLOOKUP($A$3,'ΠΡΟΤΕΙΝΟΜΕΝΟΣ ΤΙΜΟΚΑΤΑΛΟΓΟΣ'!$A$7:Y135,16,FALSE)</f>
        <v>Βενζίνη</v>
      </c>
      <c r="E35" s="793"/>
      <c r="F35" s="440"/>
      <c r="G35" s="440"/>
    </row>
    <row r="36" spans="1:256" ht="9.75" customHeight="1">
      <c r="B36" s="441"/>
      <c r="C36" s="441"/>
      <c r="D36" s="441"/>
      <c r="E36" s="440"/>
      <c r="F36" s="440"/>
      <c r="G36" s="440"/>
    </row>
    <row r="37" spans="1:256" ht="59.25" customHeight="1">
      <c r="B37" s="441"/>
      <c r="C37" s="441"/>
      <c r="D37" s="441"/>
      <c r="E37" s="440"/>
      <c r="F37" s="440"/>
      <c r="G37" s="440"/>
    </row>
    <row r="38" spans="1:256" ht="158.44999999999999" customHeight="1">
      <c r="B38" s="803" t="s">
        <v>671</v>
      </c>
      <c r="C38" s="804"/>
      <c r="D38" s="804"/>
      <c r="E38" s="804"/>
      <c r="F38" s="804"/>
      <c r="G38" s="804"/>
    </row>
    <row r="39" spans="1:256" ht="38.25" customHeight="1">
      <c r="B39" s="442"/>
      <c r="C39" s="443"/>
      <c r="D39" s="443"/>
      <c r="E39" s="443"/>
      <c r="F39" s="443"/>
      <c r="G39" s="443"/>
    </row>
    <row r="40" spans="1:256" ht="33" customHeight="1">
      <c r="B40" s="801" t="s">
        <v>160</v>
      </c>
      <c r="C40" s="801"/>
      <c r="D40" s="802" t="s">
        <v>460</v>
      </c>
      <c r="E40" s="802"/>
      <c r="F40" s="802"/>
      <c r="G40" s="802"/>
    </row>
    <row r="41" spans="1:256" ht="36" customHeight="1">
      <c r="B41" s="801" t="s">
        <v>575</v>
      </c>
      <c r="C41" s="801"/>
      <c r="D41" s="802" t="str">
        <f>B6&amp;B7</f>
        <v>5001.2 69hp POP</v>
      </c>
      <c r="E41" s="802"/>
      <c r="F41" s="802"/>
      <c r="G41" s="802"/>
    </row>
    <row r="42" spans="1:256" ht="33" customHeight="1">
      <c r="B42" s="801" t="s">
        <v>15</v>
      </c>
      <c r="C42" s="801"/>
      <c r="D42" s="802">
        <f>D12</f>
        <v>5.0999999999999996</v>
      </c>
      <c r="E42" s="802" t="e">
        <v>#N/A</v>
      </c>
      <c r="F42" s="802" t="e">
        <v>#N/A</v>
      </c>
      <c r="G42" s="802" t="e">
        <v>#N/A</v>
      </c>
    </row>
    <row r="43" spans="1:256" ht="91.15" customHeight="1">
      <c r="B43" s="445"/>
      <c r="C43" s="445"/>
      <c r="D43" s="444"/>
      <c r="E43" s="444"/>
      <c r="F43" s="444"/>
      <c r="G43" s="444"/>
    </row>
    <row r="44" spans="1:256" s="294" customFormat="1" ht="118.15" customHeight="1">
      <c r="A44" s="404"/>
      <c r="B44" s="808" t="s">
        <v>672</v>
      </c>
      <c r="C44" s="808"/>
      <c r="D44" s="808"/>
      <c r="E44" s="808"/>
      <c r="F44" s="808"/>
      <c r="G44" s="808"/>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c r="AY44" s="404"/>
      <c r="AZ44" s="404"/>
      <c r="BA44" s="404"/>
      <c r="BB44" s="404"/>
      <c r="BC44" s="404"/>
      <c r="BD44" s="404"/>
      <c r="BE44" s="404"/>
      <c r="BF44" s="404"/>
      <c r="BG44" s="404"/>
      <c r="BH44" s="404"/>
      <c r="BI44" s="404"/>
      <c r="BJ44" s="404"/>
      <c r="BK44" s="404"/>
      <c r="BL44" s="404"/>
      <c r="BM44" s="404"/>
      <c r="BN44" s="404"/>
      <c r="BO44" s="404"/>
      <c r="BP44" s="404"/>
      <c r="BQ44" s="404"/>
      <c r="BR44" s="404"/>
      <c r="BS44" s="404"/>
      <c r="BT44" s="404"/>
      <c r="BU44" s="404"/>
      <c r="BV44" s="404"/>
      <c r="BW44" s="404"/>
      <c r="BX44" s="404"/>
      <c r="BY44" s="404"/>
      <c r="BZ44" s="404"/>
      <c r="CA44" s="404"/>
      <c r="CB44" s="404"/>
      <c r="CC44" s="404"/>
      <c r="CD44" s="404"/>
      <c r="CE44" s="404"/>
      <c r="CF44" s="404"/>
      <c r="CG44" s="404"/>
      <c r="CH44" s="404"/>
      <c r="CI44" s="404"/>
      <c r="CJ44" s="404"/>
      <c r="CK44" s="404"/>
      <c r="CL44" s="404"/>
      <c r="CM44" s="404"/>
      <c r="CN44" s="404"/>
      <c r="CO44" s="404"/>
      <c r="CP44" s="404"/>
      <c r="CQ44" s="404"/>
      <c r="CR44" s="404"/>
      <c r="CS44" s="404"/>
      <c r="CT44" s="404"/>
      <c r="CU44" s="404"/>
      <c r="CV44" s="404"/>
      <c r="CW44" s="404"/>
      <c r="CX44" s="404"/>
      <c r="CY44" s="404"/>
      <c r="CZ44" s="404"/>
      <c r="DA44" s="404"/>
      <c r="DB44" s="404"/>
      <c r="DC44" s="404"/>
      <c r="DD44" s="404"/>
      <c r="DE44" s="404"/>
      <c r="DF44" s="404"/>
      <c r="DG44" s="404"/>
      <c r="DH44" s="404"/>
      <c r="DI44" s="404"/>
      <c r="DJ44" s="404"/>
      <c r="DK44" s="404"/>
      <c r="DL44" s="404"/>
      <c r="DM44" s="404"/>
      <c r="DN44" s="404"/>
      <c r="DO44" s="404"/>
      <c r="DP44" s="404"/>
      <c r="DQ44" s="404"/>
      <c r="DR44" s="404"/>
      <c r="DS44" s="404"/>
      <c r="DT44" s="404"/>
      <c r="DU44" s="404"/>
      <c r="DV44" s="404"/>
      <c r="DW44" s="404"/>
      <c r="DX44" s="404"/>
      <c r="DY44" s="404"/>
      <c r="DZ44" s="404"/>
      <c r="EA44" s="404"/>
      <c r="EB44" s="404"/>
      <c r="EC44" s="404"/>
      <c r="ED44" s="404"/>
      <c r="EE44" s="404"/>
      <c r="EF44" s="404"/>
      <c r="EG44" s="404"/>
      <c r="EH44" s="404"/>
      <c r="EI44" s="404"/>
      <c r="EJ44" s="404"/>
      <c r="EK44" s="404"/>
      <c r="EL44" s="404"/>
      <c r="EM44" s="404"/>
      <c r="EN44" s="404"/>
      <c r="EO44" s="404"/>
      <c r="EP44" s="404"/>
      <c r="EQ44" s="404"/>
      <c r="ER44" s="404"/>
      <c r="ES44" s="404"/>
      <c r="ET44" s="404"/>
      <c r="EU44" s="404"/>
      <c r="EV44" s="404"/>
      <c r="EW44" s="404"/>
      <c r="EX44" s="404"/>
      <c r="EY44" s="404"/>
      <c r="EZ44" s="404"/>
      <c r="FA44" s="404"/>
      <c r="FB44" s="404"/>
      <c r="FC44" s="404"/>
      <c r="FD44" s="404"/>
      <c r="FE44" s="404"/>
      <c r="FF44" s="404"/>
      <c r="FG44" s="404"/>
      <c r="FH44" s="404"/>
      <c r="FI44" s="404"/>
      <c r="FJ44" s="404"/>
      <c r="FK44" s="404"/>
      <c r="FL44" s="404"/>
      <c r="FM44" s="404"/>
      <c r="FN44" s="404"/>
      <c r="FO44" s="404"/>
      <c r="FP44" s="404"/>
      <c r="FQ44" s="404"/>
      <c r="FR44" s="404"/>
      <c r="FS44" s="404"/>
      <c r="FT44" s="404"/>
      <c r="FU44" s="404"/>
      <c r="FV44" s="404"/>
      <c r="FW44" s="404"/>
      <c r="FX44" s="404"/>
      <c r="FY44" s="404"/>
      <c r="FZ44" s="404"/>
      <c r="GA44" s="404"/>
      <c r="GB44" s="404"/>
      <c r="GC44" s="404"/>
      <c r="GD44" s="404"/>
      <c r="GE44" s="404"/>
      <c r="GF44" s="404"/>
      <c r="GG44" s="404"/>
      <c r="GH44" s="404"/>
      <c r="GI44" s="404"/>
      <c r="GJ44" s="404"/>
      <c r="GK44" s="404"/>
      <c r="GL44" s="404"/>
      <c r="GM44" s="404"/>
      <c r="GN44" s="404"/>
      <c r="GO44" s="404"/>
      <c r="GP44" s="404"/>
      <c r="GQ44" s="404"/>
      <c r="GR44" s="404"/>
      <c r="GS44" s="404"/>
      <c r="GT44" s="404"/>
      <c r="GU44" s="404"/>
      <c r="GV44" s="404"/>
      <c r="GW44" s="404"/>
      <c r="GX44" s="404"/>
      <c r="GY44" s="404"/>
      <c r="GZ44" s="404"/>
      <c r="HA44" s="404"/>
      <c r="HB44" s="404"/>
      <c r="HC44" s="404"/>
      <c r="HD44" s="404"/>
      <c r="HE44" s="404"/>
      <c r="HF44" s="404"/>
      <c r="HG44" s="404"/>
      <c r="HH44" s="404"/>
      <c r="HI44" s="404"/>
      <c r="HJ44" s="404"/>
      <c r="HK44" s="404"/>
      <c r="HL44" s="404"/>
      <c r="HM44" s="404"/>
      <c r="HN44" s="404"/>
      <c r="HO44" s="404"/>
      <c r="HP44" s="404"/>
      <c r="HQ44" s="404"/>
      <c r="HR44" s="404"/>
      <c r="HS44" s="404"/>
      <c r="HT44" s="404"/>
      <c r="HU44" s="404"/>
      <c r="HV44" s="404"/>
      <c r="HW44" s="404"/>
      <c r="HX44" s="404"/>
      <c r="HY44" s="404"/>
      <c r="HZ44" s="404"/>
      <c r="IA44" s="404"/>
      <c r="IB44" s="404"/>
      <c r="IC44" s="404"/>
      <c r="ID44" s="404"/>
      <c r="IE44" s="404"/>
      <c r="IF44" s="404"/>
      <c r="IG44" s="404"/>
      <c r="IH44" s="404"/>
      <c r="II44" s="404"/>
      <c r="IJ44" s="404"/>
      <c r="IK44" s="404"/>
      <c r="IL44" s="404"/>
      <c r="IM44" s="404"/>
      <c r="IN44" s="404"/>
      <c r="IO44" s="404"/>
      <c r="IP44" s="404"/>
      <c r="IQ44" s="404"/>
      <c r="IR44" s="404"/>
      <c r="IS44" s="404"/>
      <c r="IT44" s="404"/>
      <c r="IU44" s="404"/>
      <c r="IV44" s="404"/>
    </row>
    <row r="45" spans="1:256" ht="9.75" customHeight="1">
      <c r="B45" s="445"/>
      <c r="C45" s="445"/>
      <c r="D45" s="444"/>
      <c r="E45" s="444"/>
      <c r="F45" s="444"/>
      <c r="G45" s="444"/>
    </row>
    <row r="46" spans="1:256" s="294" customFormat="1" ht="42" customHeight="1">
      <c r="A46" s="404"/>
      <c r="B46" s="801" t="s">
        <v>161</v>
      </c>
      <c r="C46" s="801"/>
      <c r="D46" s="801" t="s">
        <v>162</v>
      </c>
      <c r="E46" s="801"/>
      <c r="F46" s="801"/>
      <c r="G46" s="801"/>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404"/>
      <c r="CJ46" s="404"/>
      <c r="CK46" s="404"/>
      <c r="CL46" s="404"/>
      <c r="CM46" s="404"/>
      <c r="CN46" s="404"/>
      <c r="CO46" s="404"/>
      <c r="CP46" s="404"/>
      <c r="CQ46" s="404"/>
      <c r="CR46" s="404"/>
      <c r="CS46" s="404"/>
      <c r="CT46" s="404"/>
      <c r="CU46" s="404"/>
      <c r="CV46" s="404"/>
      <c r="CW46" s="404"/>
      <c r="CX46" s="404"/>
      <c r="CY46" s="404"/>
      <c r="CZ46" s="404"/>
      <c r="DA46" s="404"/>
      <c r="DB46" s="404"/>
      <c r="DC46" s="404"/>
      <c r="DD46" s="404"/>
      <c r="DE46" s="404"/>
      <c r="DF46" s="404"/>
      <c r="DG46" s="404"/>
      <c r="DH46" s="404"/>
      <c r="DI46" s="404"/>
      <c r="DJ46" s="404"/>
      <c r="DK46" s="404"/>
      <c r="DL46" s="404"/>
      <c r="DM46" s="404"/>
      <c r="DN46" s="404"/>
      <c r="DO46" s="404"/>
      <c r="DP46" s="404"/>
      <c r="DQ46" s="404"/>
      <c r="DR46" s="404"/>
      <c r="DS46" s="404"/>
      <c r="DT46" s="404"/>
      <c r="DU46" s="404"/>
      <c r="DV46" s="404"/>
      <c r="DW46" s="404"/>
      <c r="DX46" s="404"/>
      <c r="DY46" s="404"/>
      <c r="DZ46" s="404"/>
      <c r="EA46" s="404"/>
      <c r="EB46" s="404"/>
      <c r="EC46" s="404"/>
      <c r="ED46" s="404"/>
      <c r="EE46" s="404"/>
      <c r="EF46" s="404"/>
      <c r="EG46" s="404"/>
      <c r="EH46" s="404"/>
      <c r="EI46" s="404"/>
      <c r="EJ46" s="404"/>
      <c r="EK46" s="404"/>
      <c r="EL46" s="404"/>
      <c r="EM46" s="404"/>
      <c r="EN46" s="404"/>
      <c r="EO46" s="404"/>
      <c r="EP46" s="404"/>
      <c r="EQ46" s="404"/>
      <c r="ER46" s="404"/>
      <c r="ES46" s="404"/>
      <c r="ET46" s="404"/>
      <c r="EU46" s="404"/>
      <c r="EV46" s="404"/>
      <c r="EW46" s="404"/>
      <c r="EX46" s="404"/>
      <c r="EY46" s="404"/>
      <c r="EZ46" s="404"/>
      <c r="FA46" s="404"/>
      <c r="FB46" s="404"/>
      <c r="FC46" s="404"/>
      <c r="FD46" s="404"/>
      <c r="FE46" s="404"/>
      <c r="FF46" s="404"/>
      <c r="FG46" s="404"/>
      <c r="FH46" s="404"/>
      <c r="FI46" s="404"/>
      <c r="FJ46" s="404"/>
      <c r="FK46" s="404"/>
      <c r="FL46" s="404"/>
      <c r="FM46" s="404"/>
      <c r="FN46" s="404"/>
      <c r="FO46" s="404"/>
      <c r="FP46" s="404"/>
      <c r="FQ46" s="404"/>
      <c r="FR46" s="404"/>
      <c r="FS46" s="404"/>
      <c r="FT46" s="404"/>
      <c r="FU46" s="404"/>
      <c r="FV46" s="404"/>
      <c r="FW46" s="404"/>
      <c r="FX46" s="404"/>
      <c r="FY46" s="404"/>
      <c r="FZ46" s="404"/>
      <c r="GA46" s="404"/>
      <c r="GB46" s="404"/>
      <c r="GC46" s="404"/>
      <c r="GD46" s="404"/>
      <c r="GE46" s="404"/>
      <c r="GF46" s="404"/>
      <c r="GG46" s="404"/>
      <c r="GH46" s="404"/>
      <c r="GI46" s="404"/>
      <c r="GJ46" s="404"/>
      <c r="GK46" s="404"/>
      <c r="GL46" s="404"/>
      <c r="GM46" s="404"/>
      <c r="GN46" s="404"/>
      <c r="GO46" s="404"/>
      <c r="GP46" s="404"/>
      <c r="GQ46" s="404"/>
      <c r="GR46" s="404"/>
      <c r="GS46" s="404"/>
      <c r="GT46" s="404"/>
      <c r="GU46" s="404"/>
      <c r="GV46" s="404"/>
      <c r="GW46" s="404"/>
      <c r="GX46" s="404"/>
      <c r="GY46" s="404"/>
      <c r="GZ46" s="404"/>
      <c r="HA46" s="404"/>
      <c r="HB46" s="404"/>
      <c r="HC46" s="404"/>
      <c r="HD46" s="404"/>
      <c r="HE46" s="404"/>
      <c r="HF46" s="404"/>
      <c r="HG46" s="404"/>
      <c r="HH46" s="404"/>
      <c r="HI46" s="404"/>
      <c r="HJ46" s="404"/>
      <c r="HK46" s="404"/>
      <c r="HL46" s="404"/>
      <c r="HM46" s="404"/>
      <c r="HN46" s="404"/>
      <c r="HO46" s="404"/>
      <c r="HP46" s="404"/>
      <c r="HQ46" s="404"/>
      <c r="HR46" s="404"/>
      <c r="HS46" s="404"/>
      <c r="HT46" s="404"/>
      <c r="HU46" s="404"/>
      <c r="HV46" s="404"/>
      <c r="HW46" s="404"/>
      <c r="HX46" s="404"/>
      <c r="HY46" s="404"/>
      <c r="HZ46" s="404"/>
      <c r="IA46" s="404"/>
      <c r="IB46" s="404"/>
      <c r="IC46" s="404"/>
      <c r="ID46" s="404"/>
      <c r="IE46" s="404"/>
      <c r="IF46" s="404"/>
      <c r="IG46" s="404"/>
      <c r="IH46" s="404"/>
      <c r="II46" s="404"/>
      <c r="IJ46" s="404"/>
      <c r="IK46" s="404"/>
      <c r="IL46" s="404"/>
      <c r="IM46" s="404"/>
      <c r="IN46" s="404"/>
      <c r="IO46" s="404"/>
      <c r="IP46" s="404"/>
      <c r="IQ46" s="404"/>
      <c r="IR46" s="404"/>
      <c r="IS46" s="404"/>
      <c r="IT46" s="404"/>
      <c r="IU46" s="404"/>
      <c r="IV46" s="404"/>
    </row>
    <row r="47" spans="1:256" s="294" customFormat="1" ht="8.25" customHeight="1">
      <c r="A47" s="404"/>
      <c r="B47" s="445"/>
      <c r="C47" s="445"/>
      <c r="D47" s="445"/>
      <c r="E47" s="445"/>
      <c r="F47" s="445"/>
      <c r="G47" s="445"/>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404"/>
      <c r="CJ47" s="404"/>
      <c r="CK47" s="404"/>
      <c r="CL47" s="404"/>
      <c r="CM47" s="404"/>
      <c r="CN47" s="404"/>
      <c r="CO47" s="404"/>
      <c r="CP47" s="404"/>
      <c r="CQ47" s="404"/>
      <c r="CR47" s="404"/>
      <c r="CS47" s="404"/>
      <c r="CT47" s="404"/>
      <c r="CU47" s="404"/>
      <c r="CV47" s="404"/>
      <c r="CW47" s="404"/>
      <c r="CX47" s="404"/>
      <c r="CY47" s="404"/>
      <c r="CZ47" s="404"/>
      <c r="DA47" s="404"/>
      <c r="DB47" s="404"/>
      <c r="DC47" s="404"/>
      <c r="DD47" s="404"/>
      <c r="DE47" s="404"/>
      <c r="DF47" s="404"/>
      <c r="DG47" s="404"/>
      <c r="DH47" s="404"/>
      <c r="DI47" s="404"/>
      <c r="DJ47" s="404"/>
      <c r="DK47" s="404"/>
      <c r="DL47" s="404"/>
      <c r="DM47" s="404"/>
      <c r="DN47" s="404"/>
      <c r="DO47" s="404"/>
      <c r="DP47" s="404"/>
      <c r="DQ47" s="404"/>
      <c r="DR47" s="404"/>
      <c r="DS47" s="404"/>
      <c r="DT47" s="404"/>
      <c r="DU47" s="404"/>
      <c r="DV47" s="404"/>
      <c r="DW47" s="404"/>
      <c r="DX47" s="404"/>
      <c r="DY47" s="404"/>
      <c r="DZ47" s="404"/>
      <c r="EA47" s="404"/>
      <c r="EB47" s="404"/>
      <c r="EC47" s="404"/>
      <c r="ED47" s="404"/>
      <c r="EE47" s="404"/>
      <c r="EF47" s="404"/>
      <c r="EG47" s="404"/>
      <c r="EH47" s="404"/>
      <c r="EI47" s="404"/>
      <c r="EJ47" s="404"/>
      <c r="EK47" s="404"/>
      <c r="EL47" s="404"/>
      <c r="EM47" s="404"/>
      <c r="EN47" s="404"/>
      <c r="EO47" s="404"/>
      <c r="EP47" s="404"/>
      <c r="EQ47" s="404"/>
      <c r="ER47" s="404"/>
      <c r="ES47" s="404"/>
      <c r="ET47" s="404"/>
      <c r="EU47" s="404"/>
      <c r="EV47" s="404"/>
      <c r="EW47" s="404"/>
      <c r="EX47" s="404"/>
      <c r="EY47" s="404"/>
      <c r="EZ47" s="404"/>
      <c r="FA47" s="404"/>
      <c r="FB47" s="404"/>
      <c r="FC47" s="404"/>
      <c r="FD47" s="404"/>
      <c r="FE47" s="404"/>
      <c r="FF47" s="404"/>
      <c r="FG47" s="404"/>
      <c r="FH47" s="404"/>
      <c r="FI47" s="404"/>
      <c r="FJ47" s="404"/>
      <c r="FK47" s="404"/>
      <c r="FL47" s="404"/>
      <c r="FM47" s="404"/>
      <c r="FN47" s="404"/>
      <c r="FO47" s="404"/>
      <c r="FP47" s="404"/>
      <c r="FQ47" s="404"/>
      <c r="FR47" s="404"/>
      <c r="FS47" s="404"/>
      <c r="FT47" s="404"/>
      <c r="FU47" s="404"/>
      <c r="FV47" s="404"/>
      <c r="FW47" s="404"/>
      <c r="FX47" s="404"/>
      <c r="FY47" s="404"/>
      <c r="FZ47" s="404"/>
      <c r="GA47" s="404"/>
      <c r="GB47" s="404"/>
      <c r="GC47" s="404"/>
      <c r="GD47" s="404"/>
      <c r="GE47" s="404"/>
      <c r="GF47" s="404"/>
      <c r="GG47" s="404"/>
      <c r="GH47" s="404"/>
      <c r="GI47" s="404"/>
      <c r="GJ47" s="404"/>
      <c r="GK47" s="404"/>
      <c r="GL47" s="404"/>
      <c r="GM47" s="404"/>
      <c r="GN47" s="404"/>
      <c r="GO47" s="404"/>
      <c r="GP47" s="404"/>
      <c r="GQ47" s="404"/>
      <c r="GR47" s="404"/>
      <c r="GS47" s="404"/>
      <c r="GT47" s="404"/>
      <c r="GU47" s="404"/>
      <c r="GV47" s="404"/>
      <c r="GW47" s="404"/>
      <c r="GX47" s="404"/>
      <c r="GY47" s="404"/>
      <c r="GZ47" s="404"/>
      <c r="HA47" s="404"/>
      <c r="HB47" s="404"/>
      <c r="HC47" s="404"/>
      <c r="HD47" s="404"/>
      <c r="HE47" s="404"/>
      <c r="HF47" s="404"/>
      <c r="HG47" s="404"/>
      <c r="HH47" s="404"/>
      <c r="HI47" s="404"/>
      <c r="HJ47" s="404"/>
      <c r="HK47" s="404"/>
      <c r="HL47" s="404"/>
      <c r="HM47" s="404"/>
      <c r="HN47" s="404"/>
      <c r="HO47" s="404"/>
      <c r="HP47" s="404"/>
      <c r="HQ47" s="404"/>
      <c r="HR47" s="404"/>
      <c r="HS47" s="404"/>
      <c r="HT47" s="404"/>
      <c r="HU47" s="404"/>
      <c r="HV47" s="404"/>
      <c r="HW47" s="404"/>
      <c r="HX47" s="404"/>
      <c r="HY47" s="404"/>
      <c r="HZ47" s="404"/>
      <c r="IA47" s="404"/>
      <c r="IB47" s="404"/>
      <c r="IC47" s="404"/>
      <c r="ID47" s="404"/>
      <c r="IE47" s="404"/>
      <c r="IF47" s="404"/>
      <c r="IG47" s="404"/>
      <c r="IH47" s="404"/>
      <c r="II47" s="404"/>
      <c r="IJ47" s="404"/>
      <c r="IK47" s="404"/>
      <c r="IL47" s="404"/>
      <c r="IM47" s="404"/>
      <c r="IN47" s="404"/>
      <c r="IO47" s="404"/>
      <c r="IP47" s="404"/>
      <c r="IQ47" s="404"/>
      <c r="IR47" s="404"/>
      <c r="IS47" s="404"/>
      <c r="IT47" s="404"/>
      <c r="IU47" s="404"/>
      <c r="IV47" s="404"/>
    </row>
    <row r="48" spans="1:256" s="294" customFormat="1" ht="41.45" customHeight="1">
      <c r="A48" s="416"/>
      <c r="B48" s="446" t="s">
        <v>8</v>
      </c>
      <c r="C48" s="446"/>
      <c r="D48" s="447">
        <f>VLOOKUP($A$3,'ΠΡΟΤΕΙΝΟΜΕΝΟΣ ΤΙΜΟΚΑΤΑΛΟΓΟΣ'!$A$7:X135,20,FALSE)</f>
        <v>1242</v>
      </c>
      <c r="E48" s="448" t="s">
        <v>163</v>
      </c>
      <c r="F48" s="449"/>
      <c r="G48" s="416"/>
      <c r="H48" s="416"/>
      <c r="I48" s="416"/>
      <c r="J48" s="416"/>
      <c r="K48" s="404"/>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c r="AU48" s="416"/>
      <c r="AV48" s="416"/>
      <c r="AW48" s="416"/>
      <c r="AX48" s="416"/>
      <c r="AY48" s="416"/>
      <c r="AZ48" s="416"/>
      <c r="BA48" s="416"/>
      <c r="BB48" s="416"/>
      <c r="BC48" s="416"/>
      <c r="BD48" s="416"/>
      <c r="BE48" s="416"/>
      <c r="BF48" s="416"/>
      <c r="BG48" s="416"/>
      <c r="BH48" s="416"/>
      <c r="BI48" s="416"/>
      <c r="BJ48" s="416"/>
      <c r="BK48" s="416"/>
      <c r="BL48" s="416"/>
      <c r="BM48" s="416"/>
      <c r="BN48" s="416"/>
      <c r="BO48" s="416"/>
      <c r="BP48" s="416"/>
      <c r="BQ48" s="416"/>
      <c r="BR48" s="416"/>
      <c r="BS48" s="416"/>
      <c r="BT48" s="416"/>
      <c r="BU48" s="416"/>
      <c r="BV48" s="416"/>
      <c r="BW48" s="416"/>
      <c r="BX48" s="416"/>
      <c r="BY48" s="416"/>
      <c r="BZ48" s="416"/>
      <c r="CA48" s="416"/>
      <c r="CB48" s="416"/>
      <c r="CC48" s="416"/>
      <c r="CD48" s="416"/>
      <c r="CE48" s="416"/>
      <c r="CF48" s="416"/>
      <c r="CG48" s="416"/>
      <c r="CH48" s="416"/>
      <c r="CI48" s="416"/>
      <c r="CJ48" s="416"/>
      <c r="CK48" s="416"/>
      <c r="CL48" s="416"/>
      <c r="CM48" s="416"/>
      <c r="CN48" s="416"/>
      <c r="CO48" s="416"/>
      <c r="CP48" s="416"/>
      <c r="CQ48" s="416"/>
      <c r="CR48" s="416"/>
      <c r="CS48" s="416"/>
      <c r="CT48" s="416"/>
      <c r="CU48" s="416"/>
      <c r="CV48" s="416"/>
      <c r="CW48" s="416"/>
      <c r="CX48" s="416"/>
      <c r="CY48" s="416"/>
      <c r="CZ48" s="416"/>
      <c r="DA48" s="416"/>
      <c r="DB48" s="416"/>
      <c r="DC48" s="416"/>
      <c r="DD48" s="416"/>
      <c r="DE48" s="416"/>
      <c r="DF48" s="416"/>
      <c r="DG48" s="416"/>
      <c r="DH48" s="416"/>
      <c r="DI48" s="416"/>
      <c r="DJ48" s="416"/>
      <c r="DK48" s="416"/>
      <c r="DL48" s="416"/>
      <c r="DM48" s="416"/>
      <c r="DN48" s="416"/>
      <c r="DO48" s="416"/>
      <c r="DP48" s="416"/>
      <c r="DQ48" s="416"/>
      <c r="DR48" s="416"/>
      <c r="DS48" s="416"/>
      <c r="DT48" s="416"/>
      <c r="DU48" s="416"/>
      <c r="DV48" s="416"/>
      <c r="DW48" s="416"/>
      <c r="DX48" s="416"/>
      <c r="DY48" s="416"/>
      <c r="DZ48" s="416"/>
      <c r="EA48" s="416"/>
      <c r="EB48" s="416"/>
      <c r="EC48" s="416"/>
      <c r="ED48" s="416"/>
      <c r="EE48" s="416"/>
      <c r="EF48" s="416"/>
      <c r="EG48" s="416"/>
      <c r="EH48" s="416"/>
      <c r="EI48" s="416"/>
      <c r="EJ48" s="416"/>
      <c r="EK48" s="416"/>
      <c r="EL48" s="416"/>
      <c r="EM48" s="416"/>
      <c r="EN48" s="416"/>
      <c r="EO48" s="416"/>
      <c r="EP48" s="416"/>
      <c r="EQ48" s="416"/>
      <c r="ER48" s="416"/>
      <c r="ES48" s="416"/>
      <c r="ET48" s="416"/>
      <c r="EU48" s="416"/>
      <c r="EV48" s="416"/>
      <c r="EW48" s="416"/>
      <c r="EX48" s="416"/>
      <c r="EY48" s="416"/>
      <c r="EZ48" s="416"/>
      <c r="FA48" s="416"/>
      <c r="FB48" s="416"/>
      <c r="FC48" s="416"/>
      <c r="FD48" s="416"/>
      <c r="FE48" s="416"/>
      <c r="FF48" s="416"/>
      <c r="FG48" s="416"/>
      <c r="FH48" s="416"/>
      <c r="FI48" s="416"/>
      <c r="FJ48" s="416"/>
      <c r="FK48" s="416"/>
      <c r="FL48" s="416"/>
      <c r="FM48" s="416"/>
      <c r="FN48" s="416"/>
      <c r="FO48" s="416"/>
      <c r="FP48" s="416"/>
      <c r="FQ48" s="416"/>
      <c r="FR48" s="416"/>
      <c r="FS48" s="416"/>
      <c r="FT48" s="416"/>
      <c r="FU48" s="416"/>
      <c r="FV48" s="416"/>
      <c r="FW48" s="416"/>
      <c r="FX48" s="416"/>
      <c r="FY48" s="416"/>
      <c r="FZ48" s="416"/>
      <c r="GA48" s="416"/>
      <c r="GB48" s="416"/>
      <c r="GC48" s="416"/>
      <c r="GD48" s="416"/>
      <c r="GE48" s="416"/>
      <c r="GF48" s="416"/>
      <c r="GG48" s="416"/>
      <c r="GH48" s="416"/>
      <c r="GI48" s="416"/>
      <c r="GJ48" s="416"/>
      <c r="GK48" s="416"/>
      <c r="GL48" s="416"/>
      <c r="GM48" s="416"/>
      <c r="GN48" s="416"/>
      <c r="GO48" s="416"/>
      <c r="GP48" s="416"/>
      <c r="GQ48" s="416"/>
      <c r="GR48" s="416"/>
      <c r="GS48" s="416"/>
      <c r="GT48" s="416"/>
      <c r="GU48" s="416"/>
      <c r="GV48" s="416"/>
      <c r="GW48" s="416"/>
      <c r="GX48" s="416"/>
      <c r="GY48" s="416"/>
      <c r="GZ48" s="416"/>
      <c r="HA48" s="416"/>
      <c r="HB48" s="416"/>
      <c r="HC48" s="416"/>
      <c r="HD48" s="416"/>
      <c r="HE48" s="416"/>
      <c r="HF48" s="416"/>
      <c r="HG48" s="416"/>
      <c r="HH48" s="416"/>
      <c r="HI48" s="416"/>
      <c r="HJ48" s="416"/>
      <c r="HK48" s="416"/>
      <c r="HL48" s="416"/>
      <c r="HM48" s="416"/>
      <c r="HN48" s="416"/>
      <c r="HO48" s="416"/>
      <c r="HP48" s="416"/>
      <c r="HQ48" s="416"/>
      <c r="HR48" s="416"/>
      <c r="HS48" s="416"/>
      <c r="HT48" s="416"/>
      <c r="HU48" s="416"/>
      <c r="HV48" s="416"/>
      <c r="HW48" s="416"/>
      <c r="HX48" s="416"/>
      <c r="HY48" s="416"/>
      <c r="HZ48" s="416"/>
      <c r="IA48" s="416"/>
      <c r="IB48" s="416"/>
      <c r="IC48" s="416"/>
      <c r="ID48" s="416"/>
      <c r="IE48" s="416"/>
      <c r="IF48" s="416"/>
      <c r="IG48" s="416"/>
      <c r="IH48" s="416"/>
      <c r="II48" s="416"/>
      <c r="IJ48" s="416"/>
      <c r="IK48" s="416"/>
      <c r="IL48" s="416"/>
      <c r="IM48" s="416"/>
      <c r="IN48" s="416"/>
      <c r="IO48" s="416"/>
      <c r="IP48" s="416"/>
      <c r="IQ48" s="416"/>
      <c r="IR48" s="416"/>
      <c r="IS48" s="416"/>
      <c r="IT48" s="416"/>
      <c r="IU48" s="416"/>
      <c r="IV48" s="416"/>
    </row>
    <row r="49" spans="1:256" ht="10.5" customHeight="1">
      <c r="D49" s="450"/>
      <c r="E49" s="449"/>
      <c r="F49" s="449"/>
    </row>
    <row r="50" spans="1:256" s="294" customFormat="1" ht="50.45" customHeight="1">
      <c r="A50" s="416"/>
      <c r="B50" s="446" t="s">
        <v>673</v>
      </c>
      <c r="C50" s="446"/>
      <c r="D50" s="447" t="str">
        <f>VLOOKUP($A$3,'ΠΡΟΤΕΙΝΟΜΕΝΟΣ ΤΙΜΟΚΑΤΑΛΟΓΟΣ'!$A$7:X135,21,FALSE)</f>
        <v>69 (51) / 5500</v>
      </c>
      <c r="E50" s="448" t="s">
        <v>163</v>
      </c>
      <c r="F50" s="449"/>
      <c r="G50" s="416"/>
      <c r="H50" s="416"/>
      <c r="I50" s="416"/>
      <c r="J50" s="416"/>
      <c r="K50" s="404"/>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c r="AW50" s="416"/>
      <c r="AX50" s="416"/>
      <c r="AY50" s="416"/>
      <c r="AZ50" s="416"/>
      <c r="BA50" s="416"/>
      <c r="BB50" s="416"/>
      <c r="BC50" s="416"/>
      <c r="BD50" s="416"/>
      <c r="BE50" s="416"/>
      <c r="BF50" s="416"/>
      <c r="BG50" s="416"/>
      <c r="BH50" s="416"/>
      <c r="BI50" s="416"/>
      <c r="BJ50" s="416"/>
      <c r="BK50" s="416"/>
      <c r="BL50" s="416"/>
      <c r="BM50" s="416"/>
      <c r="BN50" s="416"/>
      <c r="BO50" s="416"/>
      <c r="BP50" s="416"/>
      <c r="BQ50" s="416"/>
      <c r="BR50" s="416"/>
      <c r="BS50" s="416"/>
      <c r="BT50" s="416"/>
      <c r="BU50" s="416"/>
      <c r="BV50" s="416"/>
      <c r="BW50" s="416"/>
      <c r="BX50" s="416"/>
      <c r="BY50" s="416"/>
      <c r="BZ50" s="416"/>
      <c r="CA50" s="416"/>
      <c r="CB50" s="416"/>
      <c r="CC50" s="416"/>
      <c r="CD50" s="416"/>
      <c r="CE50" s="416"/>
      <c r="CF50" s="416"/>
      <c r="CG50" s="416"/>
      <c r="CH50" s="416"/>
      <c r="CI50" s="416"/>
      <c r="CJ50" s="416"/>
      <c r="CK50" s="416"/>
      <c r="CL50" s="416"/>
      <c r="CM50" s="416"/>
      <c r="CN50" s="416"/>
      <c r="CO50" s="416"/>
      <c r="CP50" s="416"/>
      <c r="CQ50" s="416"/>
      <c r="CR50" s="416"/>
      <c r="CS50" s="416"/>
      <c r="CT50" s="416"/>
      <c r="CU50" s="416"/>
      <c r="CV50" s="416"/>
      <c r="CW50" s="416"/>
      <c r="CX50" s="416"/>
      <c r="CY50" s="416"/>
      <c r="CZ50" s="416"/>
      <c r="DA50" s="416"/>
      <c r="DB50" s="416"/>
      <c r="DC50" s="416"/>
      <c r="DD50" s="416"/>
      <c r="DE50" s="416"/>
      <c r="DF50" s="416"/>
      <c r="DG50" s="416"/>
      <c r="DH50" s="416"/>
      <c r="DI50" s="416"/>
      <c r="DJ50" s="416"/>
      <c r="DK50" s="416"/>
      <c r="DL50" s="416"/>
      <c r="DM50" s="416"/>
      <c r="DN50" s="416"/>
      <c r="DO50" s="416"/>
      <c r="DP50" s="416"/>
      <c r="DQ50" s="416"/>
      <c r="DR50" s="416"/>
      <c r="DS50" s="416"/>
      <c r="DT50" s="416"/>
      <c r="DU50" s="416"/>
      <c r="DV50" s="416"/>
      <c r="DW50" s="416"/>
      <c r="DX50" s="416"/>
      <c r="DY50" s="416"/>
      <c r="DZ50" s="416"/>
      <c r="EA50" s="416"/>
      <c r="EB50" s="416"/>
      <c r="EC50" s="416"/>
      <c r="ED50" s="416"/>
      <c r="EE50" s="416"/>
      <c r="EF50" s="416"/>
      <c r="EG50" s="416"/>
      <c r="EH50" s="416"/>
      <c r="EI50" s="416"/>
      <c r="EJ50" s="416"/>
      <c r="EK50" s="416"/>
      <c r="EL50" s="416"/>
      <c r="EM50" s="416"/>
      <c r="EN50" s="416"/>
      <c r="EO50" s="416"/>
      <c r="EP50" s="416"/>
      <c r="EQ50" s="416"/>
      <c r="ER50" s="416"/>
      <c r="ES50" s="416"/>
      <c r="ET50" s="416"/>
      <c r="EU50" s="416"/>
      <c r="EV50" s="416"/>
      <c r="EW50" s="416"/>
      <c r="EX50" s="416"/>
      <c r="EY50" s="416"/>
      <c r="EZ50" s="416"/>
      <c r="FA50" s="416"/>
      <c r="FB50" s="416"/>
      <c r="FC50" s="416"/>
      <c r="FD50" s="416"/>
      <c r="FE50" s="416"/>
      <c r="FF50" s="416"/>
      <c r="FG50" s="416"/>
      <c r="FH50" s="416"/>
      <c r="FI50" s="416"/>
      <c r="FJ50" s="416"/>
      <c r="FK50" s="416"/>
      <c r="FL50" s="416"/>
      <c r="FM50" s="416"/>
      <c r="FN50" s="416"/>
      <c r="FO50" s="416"/>
      <c r="FP50" s="416"/>
      <c r="FQ50" s="416"/>
      <c r="FR50" s="416"/>
      <c r="FS50" s="416"/>
      <c r="FT50" s="416"/>
      <c r="FU50" s="416"/>
      <c r="FV50" s="416"/>
      <c r="FW50" s="416"/>
      <c r="FX50" s="416"/>
      <c r="FY50" s="416"/>
      <c r="FZ50" s="416"/>
      <c r="GA50" s="416"/>
      <c r="GB50" s="416"/>
      <c r="GC50" s="416"/>
      <c r="GD50" s="416"/>
      <c r="GE50" s="416"/>
      <c r="GF50" s="416"/>
      <c r="GG50" s="416"/>
      <c r="GH50" s="416"/>
      <c r="GI50" s="416"/>
      <c r="GJ50" s="416"/>
      <c r="GK50" s="416"/>
      <c r="GL50" s="416"/>
      <c r="GM50" s="416"/>
      <c r="GN50" s="416"/>
      <c r="GO50" s="416"/>
      <c r="GP50" s="416"/>
      <c r="GQ50" s="416"/>
      <c r="GR50" s="416"/>
      <c r="GS50" s="416"/>
      <c r="GT50" s="416"/>
      <c r="GU50" s="416"/>
      <c r="GV50" s="416"/>
      <c r="GW50" s="416"/>
      <c r="GX50" s="416"/>
      <c r="GY50" s="416"/>
      <c r="GZ50" s="416"/>
      <c r="HA50" s="416"/>
      <c r="HB50" s="416"/>
      <c r="HC50" s="416"/>
      <c r="HD50" s="416"/>
      <c r="HE50" s="416"/>
      <c r="HF50" s="416"/>
      <c r="HG50" s="416"/>
      <c r="HH50" s="416"/>
      <c r="HI50" s="416"/>
      <c r="HJ50" s="416"/>
      <c r="HK50" s="416"/>
      <c r="HL50" s="416"/>
      <c r="HM50" s="416"/>
      <c r="HN50" s="416"/>
      <c r="HO50" s="416"/>
      <c r="HP50" s="416"/>
      <c r="HQ50" s="416"/>
      <c r="HR50" s="416"/>
      <c r="HS50" s="416"/>
      <c r="HT50" s="416"/>
      <c r="HU50" s="416"/>
      <c r="HV50" s="416"/>
      <c r="HW50" s="416"/>
      <c r="HX50" s="416"/>
      <c r="HY50" s="416"/>
      <c r="HZ50" s="416"/>
      <c r="IA50" s="416"/>
      <c r="IB50" s="416"/>
      <c r="IC50" s="416"/>
      <c r="ID50" s="416"/>
      <c r="IE50" s="416"/>
      <c r="IF50" s="416"/>
      <c r="IG50" s="416"/>
      <c r="IH50" s="416"/>
      <c r="II50" s="416"/>
      <c r="IJ50" s="416"/>
      <c r="IK50" s="416"/>
      <c r="IL50" s="416"/>
      <c r="IM50" s="416"/>
      <c r="IN50" s="416"/>
      <c r="IO50" s="416"/>
      <c r="IP50" s="416"/>
      <c r="IQ50" s="416"/>
      <c r="IR50" s="416"/>
      <c r="IS50" s="416"/>
      <c r="IT50" s="416"/>
      <c r="IU50" s="416"/>
      <c r="IV50" s="416"/>
    </row>
    <row r="51" spans="1:256" ht="8.25" customHeight="1">
      <c r="A51" s="416"/>
      <c r="B51" s="446"/>
      <c r="C51" s="446"/>
      <c r="D51" s="451"/>
      <c r="E51" s="449"/>
      <c r="F51" s="449"/>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c r="AW51" s="416"/>
      <c r="AX51" s="416"/>
      <c r="AY51" s="416"/>
      <c r="AZ51" s="416"/>
      <c r="BA51" s="416"/>
      <c r="BB51" s="416"/>
      <c r="BC51" s="416"/>
      <c r="BD51" s="416"/>
      <c r="BE51" s="416"/>
      <c r="BF51" s="416"/>
      <c r="BG51" s="416"/>
      <c r="BH51" s="416"/>
      <c r="BI51" s="416"/>
      <c r="BJ51" s="416"/>
      <c r="BK51" s="416"/>
      <c r="BL51" s="416"/>
      <c r="BM51" s="416"/>
      <c r="BN51" s="416"/>
      <c r="BO51" s="416"/>
      <c r="BP51" s="416"/>
      <c r="BQ51" s="416"/>
      <c r="BR51" s="416"/>
      <c r="BS51" s="416"/>
      <c r="BT51" s="416"/>
      <c r="BU51" s="416"/>
      <c r="BV51" s="416"/>
      <c r="BW51" s="416"/>
      <c r="BX51" s="416"/>
      <c r="BY51" s="416"/>
      <c r="BZ51" s="416"/>
      <c r="CA51" s="416"/>
      <c r="CB51" s="416"/>
      <c r="CC51" s="416"/>
      <c r="CD51" s="416"/>
      <c r="CE51" s="416"/>
      <c r="CF51" s="416"/>
      <c r="CG51" s="416"/>
      <c r="CH51" s="416"/>
      <c r="CI51" s="416"/>
      <c r="CJ51" s="416"/>
      <c r="CK51" s="416"/>
      <c r="CL51" s="416"/>
      <c r="CM51" s="416"/>
      <c r="CN51" s="416"/>
      <c r="CO51" s="416"/>
      <c r="CP51" s="416"/>
      <c r="CQ51" s="416"/>
      <c r="CR51" s="416"/>
      <c r="CS51" s="416"/>
      <c r="CT51" s="416"/>
      <c r="CU51" s="416"/>
      <c r="CV51" s="416"/>
      <c r="CW51" s="416"/>
      <c r="CX51" s="416"/>
      <c r="CY51" s="416"/>
      <c r="CZ51" s="416"/>
      <c r="DA51" s="416"/>
      <c r="DB51" s="416"/>
      <c r="DC51" s="416"/>
      <c r="DD51" s="416"/>
      <c r="DE51" s="416"/>
      <c r="DF51" s="416"/>
      <c r="DG51" s="416"/>
      <c r="DH51" s="416"/>
      <c r="DI51" s="416"/>
      <c r="DJ51" s="416"/>
      <c r="DK51" s="416"/>
      <c r="DL51" s="416"/>
      <c r="DM51" s="416"/>
      <c r="DN51" s="416"/>
      <c r="DO51" s="416"/>
      <c r="DP51" s="416"/>
      <c r="DQ51" s="416"/>
      <c r="DR51" s="416"/>
      <c r="DS51" s="416"/>
      <c r="DT51" s="416"/>
      <c r="DU51" s="416"/>
      <c r="DV51" s="416"/>
      <c r="DW51" s="416"/>
      <c r="DX51" s="416"/>
      <c r="DY51" s="416"/>
      <c r="DZ51" s="416"/>
      <c r="EA51" s="416"/>
      <c r="EB51" s="416"/>
      <c r="EC51" s="416"/>
      <c r="ED51" s="416"/>
      <c r="EE51" s="416"/>
      <c r="EF51" s="416"/>
      <c r="EG51" s="416"/>
      <c r="EH51" s="416"/>
      <c r="EI51" s="416"/>
      <c r="EJ51" s="416"/>
      <c r="EK51" s="416"/>
      <c r="EL51" s="416"/>
      <c r="EM51" s="416"/>
      <c r="EN51" s="416"/>
      <c r="EO51" s="416"/>
      <c r="EP51" s="416"/>
      <c r="EQ51" s="416"/>
      <c r="ER51" s="416"/>
      <c r="ES51" s="416"/>
      <c r="ET51" s="416"/>
      <c r="EU51" s="416"/>
      <c r="EV51" s="416"/>
      <c r="EW51" s="416"/>
      <c r="EX51" s="416"/>
      <c r="EY51" s="416"/>
      <c r="EZ51" s="416"/>
      <c r="FA51" s="416"/>
      <c r="FB51" s="416"/>
      <c r="FC51" s="416"/>
      <c r="FD51" s="416"/>
      <c r="FE51" s="416"/>
      <c r="FF51" s="416"/>
      <c r="FG51" s="416"/>
      <c r="FH51" s="416"/>
      <c r="FI51" s="416"/>
      <c r="FJ51" s="416"/>
      <c r="FK51" s="416"/>
      <c r="FL51" s="416"/>
      <c r="FM51" s="416"/>
      <c r="FN51" s="416"/>
      <c r="FO51" s="416"/>
      <c r="FP51" s="416"/>
      <c r="FQ51" s="416"/>
      <c r="FR51" s="416"/>
      <c r="FS51" s="416"/>
      <c r="FT51" s="416"/>
      <c r="FU51" s="416"/>
      <c r="FV51" s="416"/>
      <c r="FW51" s="416"/>
      <c r="FX51" s="416"/>
      <c r="FY51" s="416"/>
      <c r="FZ51" s="416"/>
      <c r="GA51" s="416"/>
      <c r="GB51" s="416"/>
      <c r="GC51" s="416"/>
      <c r="GD51" s="416"/>
      <c r="GE51" s="416"/>
      <c r="GF51" s="416"/>
      <c r="GG51" s="416"/>
      <c r="GH51" s="416"/>
      <c r="GI51" s="416"/>
      <c r="GJ51" s="416"/>
      <c r="GK51" s="416"/>
      <c r="GL51" s="416"/>
      <c r="GM51" s="416"/>
      <c r="GN51" s="416"/>
      <c r="GO51" s="416"/>
      <c r="GP51" s="416"/>
      <c r="GQ51" s="416"/>
      <c r="GR51" s="416"/>
      <c r="GS51" s="416"/>
      <c r="GT51" s="416"/>
      <c r="GU51" s="416"/>
      <c r="GV51" s="416"/>
      <c r="GW51" s="416"/>
      <c r="GX51" s="416"/>
      <c r="GY51" s="416"/>
      <c r="GZ51" s="416"/>
      <c r="HA51" s="416"/>
      <c r="HB51" s="416"/>
      <c r="HC51" s="416"/>
      <c r="HD51" s="416"/>
      <c r="HE51" s="416"/>
      <c r="HF51" s="416"/>
      <c r="HG51" s="416"/>
      <c r="HH51" s="416"/>
      <c r="HI51" s="416"/>
      <c r="HJ51" s="416"/>
      <c r="HK51" s="416"/>
      <c r="HL51" s="416"/>
      <c r="HM51" s="416"/>
      <c r="HN51" s="416"/>
      <c r="HO51" s="416"/>
      <c r="HP51" s="416"/>
      <c r="HQ51" s="416"/>
      <c r="HR51" s="416"/>
      <c r="HS51" s="416"/>
      <c r="HT51" s="416"/>
      <c r="HU51" s="416"/>
      <c r="HV51" s="416"/>
      <c r="HW51" s="416"/>
      <c r="HX51" s="416"/>
      <c r="HY51" s="416"/>
      <c r="HZ51" s="416"/>
      <c r="IA51" s="416"/>
      <c r="IB51" s="416"/>
      <c r="IC51" s="416"/>
      <c r="ID51" s="416"/>
      <c r="IE51" s="416"/>
      <c r="IF51" s="416"/>
      <c r="IG51" s="416"/>
      <c r="IH51" s="416"/>
      <c r="II51" s="416"/>
      <c r="IJ51" s="416"/>
      <c r="IK51" s="416"/>
      <c r="IL51" s="416"/>
      <c r="IM51" s="416"/>
      <c r="IN51" s="416"/>
      <c r="IO51" s="416"/>
      <c r="IP51" s="416"/>
      <c r="IQ51" s="416"/>
      <c r="IR51" s="416"/>
      <c r="IS51" s="416"/>
      <c r="IT51" s="416"/>
      <c r="IU51" s="416"/>
      <c r="IV51" s="416"/>
    </row>
    <row r="52" spans="1:256" ht="77.45" customHeight="1">
      <c r="A52" s="416"/>
      <c r="B52" s="446" t="s">
        <v>7</v>
      </c>
      <c r="C52" s="446"/>
      <c r="D52" s="447" t="str">
        <f>VLOOKUP($A$3,'ΠΡΟΤΕΙΝΟΜΕΝΟΣ ΤΙΜΟΚΑΤΑΛΟΓΟΣ'!$A$7:X135,22,FALSE)</f>
        <v>102 (10,4) / 3000</v>
      </c>
      <c r="E52" s="448" t="s">
        <v>163</v>
      </c>
      <c r="F52" s="449"/>
      <c r="G52" s="416"/>
      <c r="H52" s="416"/>
      <c r="I52" s="416"/>
      <c r="J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6"/>
      <c r="BH52" s="416"/>
      <c r="BI52" s="416"/>
      <c r="BJ52" s="416"/>
      <c r="BK52" s="416"/>
      <c r="BL52" s="416"/>
      <c r="BM52" s="416"/>
      <c r="BN52" s="416"/>
      <c r="BO52" s="416"/>
      <c r="BP52" s="416"/>
      <c r="BQ52" s="416"/>
      <c r="BR52" s="416"/>
      <c r="BS52" s="416"/>
      <c r="BT52" s="416"/>
      <c r="BU52" s="416"/>
      <c r="BV52" s="416"/>
      <c r="BW52" s="416"/>
      <c r="BX52" s="416"/>
      <c r="BY52" s="416"/>
      <c r="BZ52" s="416"/>
      <c r="CA52" s="416"/>
      <c r="CB52" s="416"/>
      <c r="CC52" s="416"/>
      <c r="CD52" s="416"/>
      <c r="CE52" s="416"/>
      <c r="CF52" s="416"/>
      <c r="CG52" s="416"/>
      <c r="CH52" s="416"/>
      <c r="CI52" s="416"/>
      <c r="CJ52" s="416"/>
      <c r="CK52" s="416"/>
      <c r="CL52" s="416"/>
      <c r="CM52" s="416"/>
      <c r="CN52" s="416"/>
      <c r="CO52" s="416"/>
      <c r="CP52" s="416"/>
      <c r="CQ52" s="416"/>
      <c r="CR52" s="416"/>
      <c r="CS52" s="416"/>
      <c r="CT52" s="416"/>
      <c r="CU52" s="416"/>
      <c r="CV52" s="416"/>
      <c r="CW52" s="416"/>
      <c r="CX52" s="416"/>
      <c r="CY52" s="416"/>
      <c r="CZ52" s="416"/>
      <c r="DA52" s="416"/>
      <c r="DB52" s="416"/>
      <c r="DC52" s="416"/>
      <c r="DD52" s="416"/>
      <c r="DE52" s="416"/>
      <c r="DF52" s="416"/>
      <c r="DG52" s="416"/>
      <c r="DH52" s="416"/>
      <c r="DI52" s="416"/>
      <c r="DJ52" s="416"/>
      <c r="DK52" s="416"/>
      <c r="DL52" s="416"/>
      <c r="DM52" s="416"/>
      <c r="DN52" s="416"/>
      <c r="DO52" s="416"/>
      <c r="DP52" s="416"/>
      <c r="DQ52" s="416"/>
      <c r="DR52" s="416"/>
      <c r="DS52" s="416"/>
      <c r="DT52" s="416"/>
      <c r="DU52" s="416"/>
      <c r="DV52" s="416"/>
      <c r="DW52" s="416"/>
      <c r="DX52" s="416"/>
      <c r="DY52" s="416"/>
      <c r="DZ52" s="416"/>
      <c r="EA52" s="416"/>
      <c r="EB52" s="416"/>
      <c r="EC52" s="416"/>
      <c r="ED52" s="416"/>
      <c r="EE52" s="416"/>
      <c r="EF52" s="416"/>
      <c r="EG52" s="416"/>
      <c r="EH52" s="416"/>
      <c r="EI52" s="416"/>
      <c r="EJ52" s="416"/>
      <c r="EK52" s="416"/>
      <c r="EL52" s="416"/>
      <c r="EM52" s="416"/>
      <c r="EN52" s="416"/>
      <c r="EO52" s="416"/>
      <c r="EP52" s="416"/>
      <c r="EQ52" s="416"/>
      <c r="ER52" s="416"/>
      <c r="ES52" s="416"/>
      <c r="ET52" s="416"/>
      <c r="EU52" s="416"/>
      <c r="EV52" s="416"/>
      <c r="EW52" s="416"/>
      <c r="EX52" s="416"/>
      <c r="EY52" s="416"/>
      <c r="EZ52" s="416"/>
      <c r="FA52" s="416"/>
      <c r="FB52" s="416"/>
      <c r="FC52" s="416"/>
      <c r="FD52" s="416"/>
      <c r="FE52" s="416"/>
      <c r="FF52" s="416"/>
      <c r="FG52" s="416"/>
      <c r="FH52" s="416"/>
      <c r="FI52" s="416"/>
      <c r="FJ52" s="416"/>
      <c r="FK52" s="416"/>
      <c r="FL52" s="416"/>
      <c r="FM52" s="416"/>
      <c r="FN52" s="416"/>
      <c r="FO52" s="416"/>
      <c r="FP52" s="416"/>
      <c r="FQ52" s="416"/>
      <c r="FR52" s="416"/>
      <c r="FS52" s="416"/>
      <c r="FT52" s="416"/>
      <c r="FU52" s="416"/>
      <c r="FV52" s="416"/>
      <c r="FW52" s="416"/>
      <c r="FX52" s="416"/>
      <c r="FY52" s="416"/>
      <c r="FZ52" s="416"/>
      <c r="GA52" s="416"/>
      <c r="GB52" s="416"/>
      <c r="GC52" s="416"/>
      <c r="GD52" s="416"/>
      <c r="GE52" s="416"/>
      <c r="GF52" s="416"/>
      <c r="GG52" s="416"/>
      <c r="GH52" s="416"/>
      <c r="GI52" s="416"/>
      <c r="GJ52" s="416"/>
      <c r="GK52" s="416"/>
      <c r="GL52" s="416"/>
      <c r="GM52" s="416"/>
      <c r="GN52" s="416"/>
      <c r="GO52" s="416"/>
      <c r="GP52" s="416"/>
      <c r="GQ52" s="416"/>
      <c r="GR52" s="416"/>
      <c r="GS52" s="416"/>
      <c r="GT52" s="416"/>
      <c r="GU52" s="416"/>
      <c r="GV52" s="416"/>
      <c r="GW52" s="416"/>
      <c r="GX52" s="416"/>
      <c r="GY52" s="416"/>
      <c r="GZ52" s="416"/>
      <c r="HA52" s="416"/>
      <c r="HB52" s="416"/>
      <c r="HC52" s="416"/>
      <c r="HD52" s="416"/>
      <c r="HE52" s="416"/>
      <c r="HF52" s="416"/>
      <c r="HG52" s="416"/>
      <c r="HH52" s="416"/>
      <c r="HI52" s="416"/>
      <c r="HJ52" s="416"/>
      <c r="HK52" s="416"/>
      <c r="HL52" s="416"/>
      <c r="HM52" s="416"/>
      <c r="HN52" s="416"/>
      <c r="HO52" s="416"/>
      <c r="HP52" s="416"/>
      <c r="HQ52" s="416"/>
      <c r="HR52" s="416"/>
      <c r="HS52" s="416"/>
      <c r="HT52" s="416"/>
      <c r="HU52" s="416"/>
      <c r="HV52" s="416"/>
      <c r="HW52" s="416"/>
      <c r="HX52" s="416"/>
      <c r="HY52" s="416"/>
      <c r="HZ52" s="416"/>
      <c r="IA52" s="416"/>
      <c r="IB52" s="416"/>
      <c r="IC52" s="416"/>
      <c r="ID52" s="416"/>
      <c r="IE52" s="416"/>
      <c r="IF52" s="416"/>
      <c r="IG52" s="416"/>
      <c r="IH52" s="416"/>
      <c r="II52" s="416"/>
      <c r="IJ52" s="416"/>
      <c r="IK52" s="416"/>
      <c r="IL52" s="416"/>
      <c r="IM52" s="416"/>
      <c r="IN52" s="416"/>
      <c r="IO52" s="416"/>
      <c r="IP52" s="416"/>
      <c r="IQ52" s="416"/>
      <c r="IR52" s="416"/>
      <c r="IS52" s="416"/>
      <c r="IT52" s="416"/>
      <c r="IU52" s="416"/>
      <c r="IV52" s="416"/>
    </row>
    <row r="53" spans="1:256" ht="12.6" customHeight="1">
      <c r="D53" s="452"/>
      <c r="K53" s="416"/>
    </row>
    <row r="54" spans="1:256" ht="47.45" customHeight="1">
      <c r="A54" s="416"/>
      <c r="B54" s="809" t="s">
        <v>34</v>
      </c>
      <c r="C54" s="809"/>
      <c r="D54" s="453">
        <f>VLOOKUP($A$3,'ΠΡΟΤΕΙΝΟΜΕΝΟΣ ΤΙΜΟΚΑΤΑΛΟΓΟΣ'!$A$7:X135,17,FALSE)</f>
        <v>6.4</v>
      </c>
      <c r="E54" s="810" t="s">
        <v>35</v>
      </c>
      <c r="F54" s="810"/>
      <c r="G54" s="810"/>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6"/>
      <c r="AZ54" s="416"/>
      <c r="BA54" s="416"/>
      <c r="BB54" s="416"/>
      <c r="BC54" s="416"/>
      <c r="BD54" s="416"/>
      <c r="BE54" s="416"/>
      <c r="BF54" s="416"/>
      <c r="BG54" s="416"/>
      <c r="BH54" s="416"/>
      <c r="BI54" s="416"/>
      <c r="BJ54" s="416"/>
      <c r="BK54" s="416"/>
      <c r="BL54" s="416"/>
      <c r="BM54" s="416"/>
      <c r="BN54" s="416"/>
      <c r="BO54" s="416"/>
      <c r="BP54" s="416"/>
      <c r="BQ54" s="416"/>
      <c r="BR54" s="416"/>
      <c r="BS54" s="416"/>
      <c r="BT54" s="416"/>
      <c r="BU54" s="416"/>
      <c r="BV54" s="416"/>
      <c r="BW54" s="416"/>
      <c r="BX54" s="416"/>
      <c r="BY54" s="416"/>
      <c r="BZ54" s="416"/>
      <c r="CA54" s="416"/>
      <c r="CB54" s="416"/>
      <c r="CC54" s="416"/>
      <c r="CD54" s="416"/>
      <c r="CE54" s="416"/>
      <c r="CF54" s="416"/>
      <c r="CG54" s="416"/>
      <c r="CH54" s="416"/>
      <c r="CI54" s="416"/>
      <c r="CJ54" s="416"/>
      <c r="CK54" s="416"/>
      <c r="CL54" s="416"/>
      <c r="CM54" s="416"/>
      <c r="CN54" s="416"/>
      <c r="CO54" s="416"/>
      <c r="CP54" s="416"/>
      <c r="CQ54" s="416"/>
      <c r="CR54" s="416"/>
      <c r="CS54" s="416"/>
      <c r="CT54" s="416"/>
      <c r="CU54" s="416"/>
      <c r="CV54" s="416"/>
      <c r="CW54" s="416"/>
      <c r="CX54" s="416"/>
      <c r="CY54" s="416"/>
      <c r="CZ54" s="416"/>
      <c r="DA54" s="416"/>
      <c r="DB54" s="416"/>
      <c r="DC54" s="416"/>
      <c r="DD54" s="416"/>
      <c r="DE54" s="416"/>
      <c r="DF54" s="416"/>
      <c r="DG54" s="416"/>
      <c r="DH54" s="416"/>
      <c r="DI54" s="416"/>
      <c r="DJ54" s="416"/>
      <c r="DK54" s="416"/>
      <c r="DL54" s="416"/>
      <c r="DM54" s="416"/>
      <c r="DN54" s="416"/>
      <c r="DO54" s="416"/>
      <c r="DP54" s="416"/>
      <c r="DQ54" s="416"/>
      <c r="DR54" s="416"/>
      <c r="DS54" s="416"/>
      <c r="DT54" s="416"/>
      <c r="DU54" s="416"/>
      <c r="DV54" s="416"/>
      <c r="DW54" s="416"/>
      <c r="DX54" s="416"/>
      <c r="DY54" s="416"/>
      <c r="DZ54" s="416"/>
      <c r="EA54" s="416"/>
      <c r="EB54" s="416"/>
      <c r="EC54" s="416"/>
      <c r="ED54" s="416"/>
      <c r="EE54" s="416"/>
      <c r="EF54" s="416"/>
      <c r="EG54" s="416"/>
      <c r="EH54" s="416"/>
      <c r="EI54" s="416"/>
      <c r="EJ54" s="416"/>
      <c r="EK54" s="416"/>
      <c r="EL54" s="416"/>
      <c r="EM54" s="416"/>
      <c r="EN54" s="416"/>
      <c r="EO54" s="416"/>
      <c r="EP54" s="416"/>
      <c r="EQ54" s="416"/>
      <c r="ER54" s="416"/>
      <c r="ES54" s="416"/>
      <c r="ET54" s="416"/>
      <c r="EU54" s="416"/>
      <c r="EV54" s="416"/>
      <c r="EW54" s="416"/>
      <c r="EX54" s="416"/>
      <c r="EY54" s="416"/>
      <c r="EZ54" s="416"/>
      <c r="FA54" s="416"/>
      <c r="FB54" s="416"/>
      <c r="FC54" s="416"/>
      <c r="FD54" s="416"/>
      <c r="FE54" s="416"/>
      <c r="FF54" s="416"/>
      <c r="FG54" s="416"/>
      <c r="FH54" s="416"/>
      <c r="FI54" s="416"/>
      <c r="FJ54" s="416"/>
      <c r="FK54" s="416"/>
      <c r="FL54" s="416"/>
      <c r="FM54" s="416"/>
      <c r="FN54" s="416"/>
      <c r="FO54" s="416"/>
      <c r="FP54" s="416"/>
      <c r="FQ54" s="416"/>
      <c r="FR54" s="416"/>
      <c r="FS54" s="416"/>
      <c r="FT54" s="416"/>
      <c r="FU54" s="416"/>
      <c r="FV54" s="416"/>
      <c r="FW54" s="416"/>
      <c r="FX54" s="416"/>
      <c r="FY54" s="416"/>
      <c r="FZ54" s="416"/>
      <c r="GA54" s="416"/>
      <c r="GB54" s="416"/>
      <c r="GC54" s="416"/>
      <c r="GD54" s="416"/>
      <c r="GE54" s="416"/>
      <c r="GF54" s="416"/>
      <c r="GG54" s="416"/>
      <c r="GH54" s="416"/>
      <c r="GI54" s="416"/>
      <c r="GJ54" s="416"/>
      <c r="GK54" s="416"/>
      <c r="GL54" s="416"/>
      <c r="GM54" s="416"/>
      <c r="GN54" s="416"/>
      <c r="GO54" s="416"/>
      <c r="GP54" s="416"/>
      <c r="GQ54" s="416"/>
      <c r="GR54" s="416"/>
      <c r="GS54" s="416"/>
      <c r="GT54" s="416"/>
      <c r="GU54" s="416"/>
      <c r="GV54" s="416"/>
      <c r="GW54" s="416"/>
      <c r="GX54" s="416"/>
      <c r="GY54" s="416"/>
      <c r="GZ54" s="416"/>
      <c r="HA54" s="416"/>
      <c r="HB54" s="416"/>
      <c r="HC54" s="416"/>
      <c r="HD54" s="416"/>
      <c r="HE54" s="416"/>
      <c r="HF54" s="416"/>
      <c r="HG54" s="416"/>
      <c r="HH54" s="416"/>
      <c r="HI54" s="416"/>
      <c r="HJ54" s="416"/>
      <c r="HK54" s="416"/>
      <c r="HL54" s="416"/>
      <c r="HM54" s="416"/>
      <c r="HN54" s="416"/>
      <c r="HO54" s="416"/>
      <c r="HP54" s="416"/>
      <c r="HQ54" s="416"/>
      <c r="HR54" s="416"/>
      <c r="HS54" s="416"/>
      <c r="HT54" s="416"/>
      <c r="HU54" s="416"/>
      <c r="HV54" s="416"/>
      <c r="HW54" s="416"/>
      <c r="HX54" s="416"/>
      <c r="HY54" s="416"/>
      <c r="HZ54" s="416"/>
      <c r="IA54" s="416"/>
      <c r="IB54" s="416"/>
      <c r="IC54" s="416"/>
      <c r="ID54" s="416"/>
      <c r="IE54" s="416"/>
      <c r="IF54" s="416"/>
      <c r="IG54" s="416"/>
      <c r="IH54" s="416"/>
      <c r="II54" s="416"/>
      <c r="IJ54" s="416"/>
      <c r="IK54" s="416"/>
      <c r="IL54" s="416"/>
      <c r="IM54" s="416"/>
      <c r="IN54" s="416"/>
      <c r="IO54" s="416"/>
      <c r="IP54" s="416"/>
      <c r="IQ54" s="416"/>
      <c r="IR54" s="416"/>
      <c r="IS54" s="416"/>
      <c r="IT54" s="416"/>
      <c r="IU54" s="416"/>
      <c r="IV54" s="416"/>
    </row>
    <row r="55" spans="1:256" ht="58.5" customHeight="1">
      <c r="K55" s="416"/>
    </row>
    <row r="56" spans="1:256" ht="122.45" customHeight="1">
      <c r="B56" s="805" t="s">
        <v>674</v>
      </c>
      <c r="C56" s="806"/>
      <c r="D56" s="806"/>
      <c r="E56" s="806"/>
      <c r="F56" s="806"/>
      <c r="G56" s="806"/>
    </row>
    <row r="57" spans="1:256" ht="38.450000000000003" customHeight="1">
      <c r="K57" s="416"/>
    </row>
    <row r="58" spans="1:256" ht="22.5">
      <c r="C58" s="807"/>
      <c r="D58" s="807"/>
      <c r="E58" s="807"/>
    </row>
    <row r="59" spans="1:256" ht="211.9" customHeight="1">
      <c r="B59" s="805" t="s">
        <v>675</v>
      </c>
      <c r="C59" s="806"/>
      <c r="D59" s="806"/>
      <c r="E59" s="806"/>
      <c r="F59" s="806"/>
      <c r="G59" s="806"/>
    </row>
    <row r="60" spans="1:256" ht="22.5">
      <c r="K60" s="416"/>
    </row>
    <row r="63" spans="1:256" ht="27" customHeight="1"/>
  </sheetData>
  <mergeCells count="28">
    <mergeCell ref="B56:G56"/>
    <mergeCell ref="C58:E58"/>
    <mergeCell ref="B59:G59"/>
    <mergeCell ref="B42:C42"/>
    <mergeCell ref="D42:G42"/>
    <mergeCell ref="B44:G44"/>
    <mergeCell ref="B46:C46"/>
    <mergeCell ref="D46:G46"/>
    <mergeCell ref="B54:C54"/>
    <mergeCell ref="E54:G54"/>
    <mergeCell ref="B40:C40"/>
    <mergeCell ref="B35:C35"/>
    <mergeCell ref="D35:E35"/>
    <mergeCell ref="B41:C41"/>
    <mergeCell ref="D40:G40"/>
    <mergeCell ref="D41:G41"/>
    <mergeCell ref="B38:G38"/>
    <mergeCell ref="B34:C34"/>
    <mergeCell ref="D34:E34"/>
    <mergeCell ref="B6:G6"/>
    <mergeCell ref="B8:G8"/>
    <mergeCell ref="B24:G24"/>
    <mergeCell ref="B7:G7"/>
    <mergeCell ref="D32:E32"/>
    <mergeCell ref="B26:F26"/>
    <mergeCell ref="B28:G28"/>
    <mergeCell ref="B29:G29"/>
    <mergeCell ref="D31:E31"/>
  </mergeCells>
  <phoneticPr fontId="12" type="noConversion"/>
  <printOptions horizontalCentered="1" verticalCentered="1"/>
  <pageMargins left="0.39370078740157483" right="0.35433070866141736" top="0.31496062992125984" bottom="0.27559055118110237" header="0.23622047244094491" footer="0.23622047244094491"/>
  <pageSetup paperSize="9" scale="52" fitToHeight="2" orientation="portrait" r:id="rId1"/>
  <headerFooter alignWithMargins="0"/>
  <rowBreaks count="1" manualBreakCount="1">
    <brk id="37" min="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09"/>
  <sheetViews>
    <sheetView view="pageBreakPreview" zoomScale="25" zoomScaleNormal="75" zoomScaleSheetLayoutView="70" workbookViewId="0">
      <selection activeCell="H10" sqref="H10"/>
    </sheetView>
  </sheetViews>
  <sheetFormatPr defaultColWidth="9.140625" defaultRowHeight="12.75"/>
  <cols>
    <col min="1" max="1" width="21.42578125" style="88" customWidth="1"/>
    <col min="2" max="2" width="21.85546875" style="89" customWidth="1"/>
    <col min="3" max="3" width="210.42578125" style="93" customWidth="1"/>
    <col min="4" max="4" width="65.28515625" style="93" customWidth="1"/>
    <col min="5" max="5" width="63.7109375" style="93" customWidth="1"/>
    <col min="6" max="6" width="65.140625" style="93" customWidth="1"/>
    <col min="7" max="7" width="20.42578125" style="91" customWidth="1"/>
    <col min="8" max="8" width="221.5703125" style="92" customWidth="1"/>
    <col min="9" max="9" width="37.140625" style="88" customWidth="1"/>
    <col min="10" max="10" width="42.28515625" style="88" customWidth="1"/>
    <col min="11" max="11" width="46.85546875" style="88" customWidth="1"/>
    <col min="12" max="16384" width="9.140625" style="88"/>
  </cols>
  <sheetData>
    <row r="1" spans="1:8" s="90" customFormat="1" ht="108" customHeight="1">
      <c r="A1" s="859" t="s">
        <v>970</v>
      </c>
      <c r="B1" s="863" t="s">
        <v>934</v>
      </c>
      <c r="C1" s="864"/>
      <c r="D1" s="357">
        <v>500</v>
      </c>
      <c r="E1" s="358">
        <v>500</v>
      </c>
      <c r="F1" s="357">
        <v>500</v>
      </c>
      <c r="G1" s="359"/>
      <c r="H1" s="360"/>
    </row>
    <row r="2" spans="1:8" s="90" customFormat="1" ht="84" customHeight="1">
      <c r="A2" s="860"/>
      <c r="B2" s="865"/>
      <c r="C2" s="866"/>
      <c r="D2" s="351" t="s">
        <v>932</v>
      </c>
      <c r="E2" s="351" t="s">
        <v>932</v>
      </c>
      <c r="F2" s="351" t="s">
        <v>932</v>
      </c>
      <c r="G2" s="361"/>
      <c r="H2" s="362"/>
    </row>
    <row r="3" spans="1:8" s="90" customFormat="1" ht="84" customHeight="1">
      <c r="A3" s="860"/>
      <c r="B3" s="865"/>
      <c r="C3" s="866"/>
      <c r="D3" s="351">
        <v>875</v>
      </c>
      <c r="E3" s="351">
        <v>875</v>
      </c>
      <c r="F3" s="351">
        <v>875</v>
      </c>
      <c r="G3" s="361"/>
      <c r="H3" s="362"/>
    </row>
    <row r="4" spans="1:8" ht="84" customHeight="1">
      <c r="A4" s="860"/>
      <c r="B4" s="865"/>
      <c r="C4" s="866"/>
      <c r="D4" s="351" t="s">
        <v>726</v>
      </c>
      <c r="E4" s="351" t="s">
        <v>203</v>
      </c>
      <c r="F4" s="351" t="s">
        <v>983</v>
      </c>
      <c r="G4" s="363"/>
      <c r="H4" s="364"/>
    </row>
    <row r="5" spans="1:8" ht="84" customHeight="1">
      <c r="A5" s="860"/>
      <c r="B5" s="865"/>
      <c r="C5" s="866"/>
      <c r="D5" s="351" t="s">
        <v>38</v>
      </c>
      <c r="E5" s="351" t="s">
        <v>38</v>
      </c>
      <c r="F5" s="351" t="s">
        <v>38</v>
      </c>
      <c r="G5" s="363"/>
      <c r="H5" s="364"/>
    </row>
    <row r="6" spans="1:8" ht="84" customHeight="1">
      <c r="A6" s="860"/>
      <c r="B6" s="865"/>
      <c r="C6" s="866"/>
      <c r="D6" s="351" t="s">
        <v>603</v>
      </c>
      <c r="E6" s="351" t="s">
        <v>603</v>
      </c>
      <c r="F6" s="351" t="s">
        <v>603</v>
      </c>
      <c r="G6" s="363"/>
      <c r="H6" s="364"/>
    </row>
    <row r="7" spans="1:8" ht="84" customHeight="1">
      <c r="A7" s="860"/>
      <c r="B7" s="867" t="s">
        <v>522</v>
      </c>
      <c r="C7" s="868"/>
      <c r="D7" s="126">
        <v>14350</v>
      </c>
      <c r="E7" s="126">
        <v>14850</v>
      </c>
      <c r="F7" s="126">
        <v>14850</v>
      </c>
      <c r="G7" s="838"/>
      <c r="H7" s="839"/>
    </row>
    <row r="8" spans="1:8" ht="84" customHeight="1">
      <c r="A8" s="860"/>
      <c r="B8" s="824" t="s">
        <v>523</v>
      </c>
      <c r="C8" s="825"/>
      <c r="D8" s="127" t="s">
        <v>1258</v>
      </c>
      <c r="E8" s="127" t="s">
        <v>1259</v>
      </c>
      <c r="F8" s="128" t="s">
        <v>1260</v>
      </c>
      <c r="G8" s="861" t="s">
        <v>524</v>
      </c>
      <c r="H8" s="134" t="s">
        <v>552</v>
      </c>
    </row>
    <row r="9" spans="1:8" ht="84" customHeight="1">
      <c r="A9" s="860"/>
      <c r="B9" s="869" t="s">
        <v>127</v>
      </c>
      <c r="C9" s="870"/>
      <c r="D9" s="365"/>
      <c r="E9" s="366"/>
      <c r="F9" s="366"/>
      <c r="G9" s="862"/>
      <c r="H9" s="367"/>
    </row>
    <row r="10" spans="1:8" ht="84" customHeight="1">
      <c r="A10" s="860"/>
      <c r="B10" s="368" t="s">
        <v>3</v>
      </c>
      <c r="C10" s="139" t="s">
        <v>457</v>
      </c>
      <c r="D10" s="339" t="s">
        <v>129</v>
      </c>
      <c r="E10" s="339" t="s">
        <v>129</v>
      </c>
      <c r="F10" s="129" t="s">
        <v>149</v>
      </c>
      <c r="G10" s="368" t="s">
        <v>3</v>
      </c>
      <c r="H10" s="124"/>
    </row>
    <row r="11" spans="1:8" ht="84" customHeight="1">
      <c r="A11" s="860"/>
      <c r="B11" s="368" t="s">
        <v>3</v>
      </c>
      <c r="C11" s="139" t="s">
        <v>980</v>
      </c>
      <c r="D11" s="129" t="s">
        <v>149</v>
      </c>
      <c r="E11" s="129" t="s">
        <v>149</v>
      </c>
      <c r="F11" s="339" t="s">
        <v>129</v>
      </c>
      <c r="G11" s="368" t="s">
        <v>3</v>
      </c>
      <c r="H11" s="124"/>
    </row>
    <row r="12" spans="1:8" ht="132" customHeight="1">
      <c r="A12" s="860"/>
      <c r="B12" s="378" t="s">
        <v>3</v>
      </c>
      <c r="C12" s="139" t="s">
        <v>979</v>
      </c>
      <c r="D12" s="129" t="s">
        <v>149</v>
      </c>
      <c r="E12" s="129" t="s">
        <v>149</v>
      </c>
      <c r="F12" s="339" t="s">
        <v>129</v>
      </c>
      <c r="G12" s="368" t="s">
        <v>3</v>
      </c>
      <c r="H12" s="124"/>
    </row>
    <row r="13" spans="1:8" ht="86.25" customHeight="1">
      <c r="A13" s="860"/>
      <c r="B13" s="369" t="s">
        <v>539</v>
      </c>
      <c r="C13" s="139" t="s">
        <v>499</v>
      </c>
      <c r="D13" s="339" t="s">
        <v>129</v>
      </c>
      <c r="E13" s="339" t="s">
        <v>129</v>
      </c>
      <c r="F13" s="339" t="s">
        <v>129</v>
      </c>
      <c r="G13" s="369" t="s">
        <v>539</v>
      </c>
      <c r="H13" s="124"/>
    </row>
    <row r="14" spans="1:8" ht="84" customHeight="1">
      <c r="A14" s="860"/>
      <c r="B14" s="369" t="s">
        <v>128</v>
      </c>
      <c r="C14" s="140" t="s">
        <v>500</v>
      </c>
      <c r="D14" s="339" t="s">
        <v>129</v>
      </c>
      <c r="E14" s="339" t="s">
        <v>129</v>
      </c>
      <c r="F14" s="339" t="s">
        <v>129</v>
      </c>
      <c r="G14" s="369" t="s">
        <v>128</v>
      </c>
      <c r="H14" s="124"/>
    </row>
    <row r="15" spans="1:8" ht="84" customHeight="1">
      <c r="A15" s="860"/>
      <c r="B15" s="369" t="s">
        <v>501</v>
      </c>
      <c r="C15" s="139" t="s">
        <v>583</v>
      </c>
      <c r="D15" s="339" t="s">
        <v>129</v>
      </c>
      <c r="E15" s="339" t="s">
        <v>129</v>
      </c>
      <c r="F15" s="339" t="s">
        <v>129</v>
      </c>
      <c r="G15" s="369" t="s">
        <v>501</v>
      </c>
      <c r="H15" s="124"/>
    </row>
    <row r="16" spans="1:8" ht="84" customHeight="1">
      <c r="A16" s="860"/>
      <c r="B16" s="370" t="s">
        <v>130</v>
      </c>
      <c r="C16" s="140" t="s">
        <v>131</v>
      </c>
      <c r="D16" s="339" t="s">
        <v>129</v>
      </c>
      <c r="E16" s="339" t="s">
        <v>129</v>
      </c>
      <c r="F16" s="339" t="s">
        <v>129</v>
      </c>
      <c r="G16" s="370" t="s">
        <v>130</v>
      </c>
      <c r="H16" s="124"/>
    </row>
    <row r="17" spans="1:8" ht="84" customHeight="1">
      <c r="A17" s="860"/>
      <c r="B17" s="370" t="s">
        <v>407</v>
      </c>
      <c r="C17" s="140" t="s">
        <v>408</v>
      </c>
      <c r="D17" s="339" t="s">
        <v>129</v>
      </c>
      <c r="E17" s="339" t="s">
        <v>129</v>
      </c>
      <c r="F17" s="339" t="s">
        <v>129</v>
      </c>
      <c r="G17" s="370" t="s">
        <v>407</v>
      </c>
      <c r="H17" s="124"/>
    </row>
    <row r="18" spans="1:8" ht="142.5" customHeight="1">
      <c r="A18" s="860"/>
      <c r="B18" s="370" t="s">
        <v>5</v>
      </c>
      <c r="C18" s="140" t="s">
        <v>363</v>
      </c>
      <c r="D18" s="129">
        <v>160</v>
      </c>
      <c r="E18" s="339" t="s">
        <v>129</v>
      </c>
      <c r="F18" s="339" t="s">
        <v>129</v>
      </c>
      <c r="G18" s="370" t="s">
        <v>5</v>
      </c>
      <c r="H18" s="124"/>
    </row>
    <row r="19" spans="1:8" ht="79.900000000000006" customHeight="1">
      <c r="A19" s="860"/>
      <c r="B19" s="321" t="s">
        <v>514</v>
      </c>
      <c r="C19" s="140" t="s">
        <v>515</v>
      </c>
      <c r="D19" s="339" t="s">
        <v>129</v>
      </c>
      <c r="E19" s="339" t="s">
        <v>129</v>
      </c>
      <c r="F19" s="339" t="s">
        <v>129</v>
      </c>
      <c r="G19" s="321" t="s">
        <v>514</v>
      </c>
      <c r="H19" s="124"/>
    </row>
    <row r="20" spans="1:8" ht="84" customHeight="1">
      <c r="A20" s="860"/>
      <c r="B20" s="371" t="s">
        <v>533</v>
      </c>
      <c r="C20" s="264" t="s">
        <v>52</v>
      </c>
      <c r="D20" s="265">
        <v>150</v>
      </c>
      <c r="E20" s="265">
        <v>150</v>
      </c>
      <c r="F20" s="339" t="s">
        <v>129</v>
      </c>
      <c r="G20" s="370" t="s">
        <v>533</v>
      </c>
      <c r="H20" s="124"/>
    </row>
    <row r="21" spans="1:8" ht="84" customHeight="1">
      <c r="A21" s="860"/>
      <c r="B21" s="370" t="s">
        <v>141</v>
      </c>
      <c r="C21" s="140" t="s">
        <v>142</v>
      </c>
      <c r="D21" s="129">
        <v>160</v>
      </c>
      <c r="E21" s="339" t="s">
        <v>129</v>
      </c>
      <c r="F21" s="339" t="s">
        <v>129</v>
      </c>
      <c r="G21" s="370" t="s">
        <v>141</v>
      </c>
      <c r="H21" s="124"/>
    </row>
    <row r="22" spans="1:8" ht="87.75" customHeight="1">
      <c r="A22" s="860"/>
      <c r="B22" s="321" t="s">
        <v>133</v>
      </c>
      <c r="C22" s="140" t="s">
        <v>631</v>
      </c>
      <c r="D22" s="339" t="s">
        <v>129</v>
      </c>
      <c r="E22" s="339" t="s">
        <v>129</v>
      </c>
      <c r="F22" s="339" t="s">
        <v>129</v>
      </c>
      <c r="G22" s="321" t="s">
        <v>133</v>
      </c>
      <c r="H22" s="124"/>
    </row>
    <row r="23" spans="1:8" ht="84" customHeight="1">
      <c r="A23" s="860"/>
      <c r="B23" s="321" t="s">
        <v>249</v>
      </c>
      <c r="C23" s="141" t="s">
        <v>53</v>
      </c>
      <c r="D23" s="129" t="s">
        <v>149</v>
      </c>
      <c r="E23" s="129" t="s">
        <v>149</v>
      </c>
      <c r="F23" s="129">
        <v>470</v>
      </c>
      <c r="G23" s="321" t="s">
        <v>249</v>
      </c>
      <c r="H23" s="124"/>
    </row>
    <row r="24" spans="1:8" ht="84" customHeight="1">
      <c r="A24" s="860"/>
      <c r="B24" s="321" t="s">
        <v>249</v>
      </c>
      <c r="C24" s="141" t="s">
        <v>53</v>
      </c>
      <c r="D24" s="129" t="s">
        <v>149</v>
      </c>
      <c r="E24" s="129">
        <v>470</v>
      </c>
      <c r="F24" s="129" t="s">
        <v>149</v>
      </c>
      <c r="G24" s="321" t="s">
        <v>249</v>
      </c>
      <c r="H24" s="124"/>
    </row>
    <row r="25" spans="1:8" ht="84" customHeight="1">
      <c r="A25" s="860"/>
      <c r="B25" s="321" t="s">
        <v>397</v>
      </c>
      <c r="C25" s="140" t="s">
        <v>54</v>
      </c>
      <c r="D25" s="339" t="s">
        <v>129</v>
      </c>
      <c r="E25" s="339" t="s">
        <v>129</v>
      </c>
      <c r="F25" s="339" t="s">
        <v>129</v>
      </c>
      <c r="G25" s="321" t="s">
        <v>397</v>
      </c>
      <c r="H25" s="124"/>
    </row>
    <row r="26" spans="1:8" ht="100.5" customHeight="1">
      <c r="A26" s="860"/>
      <c r="B26" s="321" t="s">
        <v>135</v>
      </c>
      <c r="C26" s="140" t="s">
        <v>263</v>
      </c>
      <c r="D26" s="339" t="s">
        <v>129</v>
      </c>
      <c r="E26" s="339" t="s">
        <v>129</v>
      </c>
      <c r="F26" s="339" t="s">
        <v>129</v>
      </c>
      <c r="G26" s="321" t="s">
        <v>135</v>
      </c>
      <c r="H26" s="124" t="s">
        <v>168</v>
      </c>
    </row>
    <row r="27" spans="1:8" ht="84" customHeight="1">
      <c r="A27" s="860"/>
      <c r="B27" s="372" t="s">
        <v>77</v>
      </c>
      <c r="C27" s="141" t="s">
        <v>364</v>
      </c>
      <c r="D27" s="129">
        <v>890</v>
      </c>
      <c r="E27" s="129">
        <v>890</v>
      </c>
      <c r="F27" s="129">
        <v>890</v>
      </c>
      <c r="G27" s="321" t="s">
        <v>77</v>
      </c>
      <c r="H27" s="124" t="s">
        <v>182</v>
      </c>
    </row>
    <row r="28" spans="1:8" ht="84" customHeight="1">
      <c r="A28" s="860"/>
      <c r="B28" s="321" t="s">
        <v>176</v>
      </c>
      <c r="C28" s="140" t="s">
        <v>362</v>
      </c>
      <c r="D28" s="339" t="s">
        <v>129</v>
      </c>
      <c r="E28" s="129" t="s">
        <v>149</v>
      </c>
      <c r="F28" s="129" t="s">
        <v>149</v>
      </c>
      <c r="G28" s="321" t="s">
        <v>176</v>
      </c>
      <c r="H28" s="124"/>
    </row>
    <row r="29" spans="1:8" ht="84" customHeight="1">
      <c r="A29" s="860"/>
      <c r="B29" s="321" t="s">
        <v>472</v>
      </c>
      <c r="C29" s="141" t="s">
        <v>330</v>
      </c>
      <c r="D29" s="130">
        <v>790</v>
      </c>
      <c r="E29" s="130">
        <v>790</v>
      </c>
      <c r="F29" s="130">
        <v>790</v>
      </c>
      <c r="G29" s="321" t="s">
        <v>472</v>
      </c>
      <c r="H29" s="124"/>
    </row>
    <row r="30" spans="1:8" ht="112.5" customHeight="1">
      <c r="A30" s="860"/>
      <c r="B30" s="321" t="s">
        <v>232</v>
      </c>
      <c r="C30" s="141" t="s">
        <v>88</v>
      </c>
      <c r="D30" s="129">
        <v>60</v>
      </c>
      <c r="E30" s="339" t="s">
        <v>129</v>
      </c>
      <c r="F30" s="339" t="s">
        <v>129</v>
      </c>
      <c r="G30" s="321" t="s">
        <v>232</v>
      </c>
      <c r="H30" s="124" t="s">
        <v>984</v>
      </c>
    </row>
    <row r="31" spans="1:8" ht="84" customHeight="1">
      <c r="A31" s="860"/>
      <c r="B31" s="321" t="s">
        <v>55</v>
      </c>
      <c r="C31" s="140" t="s">
        <v>56</v>
      </c>
      <c r="D31" s="129" t="s">
        <v>149</v>
      </c>
      <c r="E31" s="339" t="s">
        <v>129</v>
      </c>
      <c r="F31" s="129" t="s">
        <v>149</v>
      </c>
      <c r="G31" s="321" t="s">
        <v>55</v>
      </c>
      <c r="H31" s="124"/>
    </row>
    <row r="32" spans="1:8" ht="96.75" customHeight="1">
      <c r="A32" s="860"/>
      <c r="B32" s="321" t="s">
        <v>474</v>
      </c>
      <c r="C32" s="140" t="s">
        <v>57</v>
      </c>
      <c r="D32" s="129" t="s">
        <v>149</v>
      </c>
      <c r="E32" s="129" t="s">
        <v>149</v>
      </c>
      <c r="F32" s="339" t="s">
        <v>129</v>
      </c>
      <c r="G32" s="321" t="s">
        <v>474</v>
      </c>
      <c r="H32" s="124"/>
    </row>
    <row r="33" spans="1:8" ht="84" customHeight="1">
      <c r="A33" s="860"/>
      <c r="B33" s="321" t="s">
        <v>112</v>
      </c>
      <c r="C33" s="141" t="s">
        <v>89</v>
      </c>
      <c r="D33" s="129">
        <v>60</v>
      </c>
      <c r="E33" s="339" t="s">
        <v>129</v>
      </c>
      <c r="F33" s="339" t="s">
        <v>129</v>
      </c>
      <c r="G33" s="321" t="s">
        <v>112</v>
      </c>
      <c r="H33" s="124" t="s">
        <v>752</v>
      </c>
    </row>
    <row r="34" spans="1:8" ht="84" customHeight="1">
      <c r="A34" s="860"/>
      <c r="B34" s="321" t="s">
        <v>257</v>
      </c>
      <c r="C34" s="140" t="s">
        <v>224</v>
      </c>
      <c r="D34" s="339" t="s">
        <v>129</v>
      </c>
      <c r="E34" s="339" t="s">
        <v>129</v>
      </c>
      <c r="F34" s="339" t="s">
        <v>129</v>
      </c>
      <c r="G34" s="321" t="s">
        <v>257</v>
      </c>
      <c r="H34" s="124"/>
    </row>
    <row r="35" spans="1:8" ht="84" customHeight="1">
      <c r="A35" s="860"/>
      <c r="B35" s="321" t="s">
        <v>237</v>
      </c>
      <c r="C35" s="140" t="s">
        <v>337</v>
      </c>
      <c r="D35" s="129">
        <v>350</v>
      </c>
      <c r="E35" s="129">
        <v>350</v>
      </c>
      <c r="F35" s="129">
        <v>350</v>
      </c>
      <c r="G35" s="321" t="s">
        <v>237</v>
      </c>
      <c r="H35" s="124"/>
    </row>
    <row r="36" spans="1:8" ht="84" customHeight="1">
      <c r="A36" s="860"/>
      <c r="B36" s="321" t="s">
        <v>78</v>
      </c>
      <c r="C36" s="140" t="s">
        <v>361</v>
      </c>
      <c r="D36" s="129">
        <v>840</v>
      </c>
      <c r="E36" s="129" t="s">
        <v>149</v>
      </c>
      <c r="F36" s="129">
        <v>840</v>
      </c>
      <c r="G36" s="321" t="s">
        <v>78</v>
      </c>
      <c r="H36" s="124" t="s">
        <v>753</v>
      </c>
    </row>
    <row r="37" spans="1:8" ht="84" customHeight="1">
      <c r="A37" s="860"/>
      <c r="B37" s="321" t="s">
        <v>78</v>
      </c>
      <c r="C37" s="140" t="s">
        <v>361</v>
      </c>
      <c r="D37" s="129" t="s">
        <v>149</v>
      </c>
      <c r="E37" s="129">
        <v>420</v>
      </c>
      <c r="F37" s="129" t="s">
        <v>149</v>
      </c>
      <c r="G37" s="321" t="s">
        <v>78</v>
      </c>
      <c r="H37" s="124" t="s">
        <v>497</v>
      </c>
    </row>
    <row r="38" spans="1:8" ht="84" customHeight="1">
      <c r="A38" s="860"/>
      <c r="B38" s="321" t="s">
        <v>145</v>
      </c>
      <c r="C38" s="141" t="s">
        <v>109</v>
      </c>
      <c r="D38" s="131">
        <v>1040</v>
      </c>
      <c r="E38" s="131">
        <v>1040</v>
      </c>
      <c r="F38" s="131">
        <v>1040</v>
      </c>
      <c r="G38" s="321" t="s">
        <v>145</v>
      </c>
      <c r="H38" s="124" t="s">
        <v>754</v>
      </c>
    </row>
    <row r="39" spans="1:8" ht="96.75" customHeight="1">
      <c r="A39" s="860"/>
      <c r="B39" s="321" t="s">
        <v>549</v>
      </c>
      <c r="C39" s="140" t="s">
        <v>154</v>
      </c>
      <c r="D39" s="129">
        <v>160</v>
      </c>
      <c r="E39" s="129">
        <v>160</v>
      </c>
      <c r="F39" s="129">
        <v>160</v>
      </c>
      <c r="G39" s="321" t="s">
        <v>549</v>
      </c>
      <c r="H39" s="124"/>
    </row>
    <row r="40" spans="1:8" ht="84" customHeight="1">
      <c r="A40" s="860"/>
      <c r="B40" s="321" t="s">
        <v>409</v>
      </c>
      <c r="C40" s="140" t="s">
        <v>58</v>
      </c>
      <c r="D40" s="339" t="s">
        <v>129</v>
      </c>
      <c r="E40" s="339" t="s">
        <v>129</v>
      </c>
      <c r="F40" s="339" t="s">
        <v>129</v>
      </c>
      <c r="G40" s="321" t="s">
        <v>409</v>
      </c>
      <c r="H40" s="124"/>
    </row>
    <row r="41" spans="1:8" ht="78" customHeight="1">
      <c r="A41" s="860"/>
      <c r="B41" s="321" t="s">
        <v>59</v>
      </c>
      <c r="C41" s="140" t="s">
        <v>338</v>
      </c>
      <c r="D41" s="129">
        <v>570</v>
      </c>
      <c r="E41" s="129" t="s">
        <v>149</v>
      </c>
      <c r="F41" s="129" t="s">
        <v>149</v>
      </c>
      <c r="G41" s="321" t="s">
        <v>59</v>
      </c>
      <c r="H41" s="124"/>
    </row>
    <row r="42" spans="1:8" ht="78" customHeight="1">
      <c r="A42" s="860"/>
      <c r="B42" s="321" t="s">
        <v>59</v>
      </c>
      <c r="C42" s="140" t="s">
        <v>338</v>
      </c>
      <c r="D42" s="129" t="s">
        <v>149</v>
      </c>
      <c r="E42" s="130">
        <v>270</v>
      </c>
      <c r="F42" s="129" t="s">
        <v>149</v>
      </c>
      <c r="G42" s="321" t="s">
        <v>59</v>
      </c>
      <c r="H42" s="124"/>
    </row>
    <row r="43" spans="1:8" ht="84.75" customHeight="1">
      <c r="A43" s="860"/>
      <c r="B43" s="321" t="s">
        <v>60</v>
      </c>
      <c r="C43" s="140" t="s">
        <v>339</v>
      </c>
      <c r="D43" s="129">
        <v>570</v>
      </c>
      <c r="E43" s="129" t="s">
        <v>149</v>
      </c>
      <c r="F43" s="129" t="s">
        <v>149</v>
      </c>
      <c r="G43" s="321" t="s">
        <v>60</v>
      </c>
      <c r="H43" s="124"/>
    </row>
    <row r="44" spans="1:8" ht="84.75" customHeight="1">
      <c r="A44" s="860"/>
      <c r="B44" s="321" t="s">
        <v>60</v>
      </c>
      <c r="C44" s="140" t="s">
        <v>339</v>
      </c>
      <c r="D44" s="129" t="s">
        <v>149</v>
      </c>
      <c r="E44" s="130">
        <v>270</v>
      </c>
      <c r="F44" s="129" t="s">
        <v>149</v>
      </c>
      <c r="G44" s="321" t="s">
        <v>60</v>
      </c>
      <c r="H44" s="124"/>
    </row>
    <row r="45" spans="1:8" ht="84" customHeight="1">
      <c r="A45" s="860"/>
      <c r="B45" s="321" t="s">
        <v>143</v>
      </c>
      <c r="C45" s="140" t="s">
        <v>340</v>
      </c>
      <c r="D45" s="129">
        <v>420</v>
      </c>
      <c r="E45" s="339" t="s">
        <v>129</v>
      </c>
      <c r="F45" s="129" t="s">
        <v>149</v>
      </c>
      <c r="G45" s="321" t="s">
        <v>143</v>
      </c>
      <c r="H45" s="124"/>
    </row>
    <row r="46" spans="1:8" ht="84" customHeight="1">
      <c r="A46" s="860"/>
      <c r="B46" s="321" t="s">
        <v>550</v>
      </c>
      <c r="C46" s="140" t="s">
        <v>341</v>
      </c>
      <c r="D46" s="129" t="s">
        <v>149</v>
      </c>
      <c r="E46" s="129">
        <v>110</v>
      </c>
      <c r="F46" s="129" t="s">
        <v>149</v>
      </c>
      <c r="G46" s="321" t="s">
        <v>550</v>
      </c>
      <c r="H46" s="124"/>
    </row>
    <row r="47" spans="1:8" ht="84" customHeight="1">
      <c r="A47" s="860"/>
      <c r="B47" s="321" t="s">
        <v>550</v>
      </c>
      <c r="C47" s="140" t="s">
        <v>341</v>
      </c>
      <c r="D47" s="129">
        <v>420</v>
      </c>
      <c r="E47" s="129" t="s">
        <v>149</v>
      </c>
      <c r="F47" s="129" t="s">
        <v>149</v>
      </c>
      <c r="G47" s="321" t="s">
        <v>550</v>
      </c>
      <c r="H47" s="124"/>
    </row>
    <row r="48" spans="1:8" ht="84" customHeight="1">
      <c r="A48" s="860"/>
      <c r="B48" s="321" t="s">
        <v>264</v>
      </c>
      <c r="C48" s="140" t="s">
        <v>608</v>
      </c>
      <c r="D48" s="129" t="s">
        <v>149</v>
      </c>
      <c r="E48" s="129">
        <v>110</v>
      </c>
      <c r="F48" s="129" t="s">
        <v>149</v>
      </c>
      <c r="G48" s="321" t="s">
        <v>264</v>
      </c>
      <c r="H48" s="124"/>
    </row>
    <row r="49" spans="1:8" ht="84" customHeight="1">
      <c r="A49" s="860"/>
      <c r="B49" s="321" t="s">
        <v>82</v>
      </c>
      <c r="C49" s="140" t="s">
        <v>609</v>
      </c>
      <c r="D49" s="129" t="s">
        <v>149</v>
      </c>
      <c r="E49" s="129">
        <v>270</v>
      </c>
      <c r="F49" s="129" t="s">
        <v>149</v>
      </c>
      <c r="G49" s="321" t="s">
        <v>82</v>
      </c>
      <c r="H49" s="124"/>
    </row>
    <row r="50" spans="1:8" ht="100.5" customHeight="1">
      <c r="A50" s="860"/>
      <c r="B50" s="321" t="s">
        <v>359</v>
      </c>
      <c r="C50" s="140" t="s">
        <v>152</v>
      </c>
      <c r="D50" s="129" t="s">
        <v>149</v>
      </c>
      <c r="E50" s="129">
        <v>160</v>
      </c>
      <c r="F50" s="129" t="s">
        <v>149</v>
      </c>
      <c r="G50" s="321" t="s">
        <v>359</v>
      </c>
      <c r="H50" s="124"/>
    </row>
    <row r="51" spans="1:8" ht="84" customHeight="1">
      <c r="A51" s="860"/>
      <c r="B51" s="321" t="s">
        <v>356</v>
      </c>
      <c r="C51" s="141" t="s">
        <v>278</v>
      </c>
      <c r="D51" s="130">
        <v>0</v>
      </c>
      <c r="E51" s="339" t="s">
        <v>129</v>
      </c>
      <c r="F51" s="339" t="s">
        <v>129</v>
      </c>
      <c r="G51" s="321" t="s">
        <v>356</v>
      </c>
      <c r="H51" s="124" t="s">
        <v>755</v>
      </c>
    </row>
    <row r="52" spans="1:8" ht="99" customHeight="1">
      <c r="A52" s="860"/>
      <c r="B52" s="321" t="s">
        <v>531</v>
      </c>
      <c r="C52" s="141" t="s">
        <v>213</v>
      </c>
      <c r="D52" s="129" t="s">
        <v>149</v>
      </c>
      <c r="E52" s="129">
        <v>110</v>
      </c>
      <c r="F52" s="129">
        <v>110</v>
      </c>
      <c r="G52" s="321" t="s">
        <v>531</v>
      </c>
      <c r="H52" s="124" t="s">
        <v>26</v>
      </c>
    </row>
    <row r="53" spans="1:8" ht="103.5" customHeight="1">
      <c r="A53" s="860"/>
      <c r="B53" s="321" t="s">
        <v>214</v>
      </c>
      <c r="C53" s="141" t="s">
        <v>366</v>
      </c>
      <c r="D53" s="131">
        <v>160</v>
      </c>
      <c r="E53" s="131">
        <v>160</v>
      </c>
      <c r="F53" s="129" t="s">
        <v>149</v>
      </c>
      <c r="G53" s="321" t="s">
        <v>214</v>
      </c>
      <c r="H53" s="124"/>
    </row>
    <row r="54" spans="1:8" ht="103.5" customHeight="1">
      <c r="A54" s="860"/>
      <c r="B54" s="321" t="s">
        <v>214</v>
      </c>
      <c r="C54" s="141" t="s">
        <v>366</v>
      </c>
      <c r="D54" s="129" t="s">
        <v>149</v>
      </c>
      <c r="E54" s="129" t="s">
        <v>149</v>
      </c>
      <c r="F54" s="131">
        <v>160</v>
      </c>
      <c r="G54" s="321" t="s">
        <v>214</v>
      </c>
      <c r="H54" s="124"/>
    </row>
    <row r="55" spans="1:8" ht="242.25" customHeight="1">
      <c r="A55" s="860"/>
      <c r="B55" s="372" t="s">
        <v>377</v>
      </c>
      <c r="C55" s="141" t="s">
        <v>616</v>
      </c>
      <c r="D55" s="129">
        <v>160</v>
      </c>
      <c r="E55" s="339" t="s">
        <v>129</v>
      </c>
      <c r="F55" s="129" t="s">
        <v>149</v>
      </c>
      <c r="G55" s="321" t="s">
        <v>377</v>
      </c>
      <c r="H55" s="124" t="s">
        <v>345</v>
      </c>
    </row>
    <row r="56" spans="1:8" ht="84" customHeight="1">
      <c r="A56" s="860"/>
      <c r="B56" s="321" t="s">
        <v>223</v>
      </c>
      <c r="C56" s="141" t="s">
        <v>171</v>
      </c>
      <c r="D56" s="129">
        <v>110</v>
      </c>
      <c r="E56" s="129">
        <v>110</v>
      </c>
      <c r="F56" s="129">
        <v>110</v>
      </c>
      <c r="G56" s="321" t="s">
        <v>223</v>
      </c>
      <c r="H56" s="124"/>
    </row>
    <row r="57" spans="1:8" ht="84" customHeight="1">
      <c r="A57" s="860"/>
      <c r="B57" s="321" t="s">
        <v>216</v>
      </c>
      <c r="C57" s="141" t="s">
        <v>365</v>
      </c>
      <c r="D57" s="129">
        <v>80</v>
      </c>
      <c r="E57" s="129" t="s">
        <v>149</v>
      </c>
      <c r="F57" s="129" t="s">
        <v>149</v>
      </c>
      <c r="G57" s="321" t="s">
        <v>216</v>
      </c>
      <c r="H57" s="124" t="s">
        <v>68</v>
      </c>
    </row>
    <row r="58" spans="1:8" ht="106.5" customHeight="1">
      <c r="A58" s="860"/>
      <c r="B58" s="321" t="s">
        <v>217</v>
      </c>
      <c r="C58" s="141" t="s">
        <v>92</v>
      </c>
      <c r="D58" s="129">
        <v>370</v>
      </c>
      <c r="E58" s="129">
        <v>370</v>
      </c>
      <c r="F58" s="129">
        <v>370</v>
      </c>
      <c r="G58" s="321" t="s">
        <v>217</v>
      </c>
      <c r="H58" s="124" t="s">
        <v>173</v>
      </c>
    </row>
    <row r="59" spans="1:8" ht="84" customHeight="1">
      <c r="A59" s="860"/>
      <c r="B59" s="321" t="s">
        <v>354</v>
      </c>
      <c r="C59" s="141" t="s">
        <v>733</v>
      </c>
      <c r="D59" s="129" t="s">
        <v>149</v>
      </c>
      <c r="E59" s="130">
        <v>0</v>
      </c>
      <c r="F59" s="129" t="s">
        <v>149</v>
      </c>
      <c r="G59" s="321" t="s">
        <v>354</v>
      </c>
      <c r="H59" s="124"/>
    </row>
    <row r="60" spans="1:8" ht="84" customHeight="1">
      <c r="A60" s="860"/>
      <c r="B60" s="321" t="s">
        <v>551</v>
      </c>
      <c r="C60" s="141" t="s">
        <v>212</v>
      </c>
      <c r="D60" s="339" t="s">
        <v>129</v>
      </c>
      <c r="E60" s="339" t="s">
        <v>129</v>
      </c>
      <c r="F60" s="339" t="s">
        <v>129</v>
      </c>
      <c r="G60" s="321" t="s">
        <v>551</v>
      </c>
      <c r="H60" s="124"/>
    </row>
    <row r="61" spans="1:8" ht="84" customHeight="1">
      <c r="A61" s="860"/>
      <c r="B61" s="321" t="s">
        <v>138</v>
      </c>
      <c r="C61" s="140" t="s">
        <v>139</v>
      </c>
      <c r="D61" s="339" t="s">
        <v>129</v>
      </c>
      <c r="E61" s="339" t="s">
        <v>129</v>
      </c>
      <c r="F61" s="339" t="s">
        <v>129</v>
      </c>
      <c r="G61" s="321" t="s">
        <v>138</v>
      </c>
      <c r="H61" s="124"/>
    </row>
    <row r="62" spans="1:8" ht="84" customHeight="1">
      <c r="A62" s="860"/>
      <c r="B62" s="321" t="s">
        <v>144</v>
      </c>
      <c r="C62" s="140" t="s">
        <v>307</v>
      </c>
      <c r="D62" s="339" t="s">
        <v>129</v>
      </c>
      <c r="E62" s="339" t="s">
        <v>129</v>
      </c>
      <c r="F62" s="339" t="s">
        <v>129</v>
      </c>
      <c r="G62" s="321" t="s">
        <v>144</v>
      </c>
      <c r="H62" s="124"/>
    </row>
    <row r="63" spans="1:8" ht="84" customHeight="1">
      <c r="A63" s="860"/>
      <c r="B63" s="321" t="s">
        <v>29</v>
      </c>
      <c r="C63" s="140" t="s">
        <v>30</v>
      </c>
      <c r="D63" s="339" t="s">
        <v>129</v>
      </c>
      <c r="E63" s="339" t="s">
        <v>129</v>
      </c>
      <c r="F63" s="339" t="s">
        <v>129</v>
      </c>
      <c r="G63" s="321" t="s">
        <v>29</v>
      </c>
      <c r="H63" s="124"/>
    </row>
    <row r="64" spans="1:8" ht="84" customHeight="1">
      <c r="A64" s="860" t="str">
        <f>A1</f>
        <v>ΠΡΟΤΕΙΝΟΜΕΝΟΣ ΤΙΜΟΚΑΤΑΛΟΓΟΣ FIAT 500</v>
      </c>
      <c r="B64" s="321" t="s">
        <v>31</v>
      </c>
      <c r="C64" s="140" t="s">
        <v>90</v>
      </c>
      <c r="D64" s="129">
        <v>270</v>
      </c>
      <c r="E64" s="129">
        <v>270</v>
      </c>
      <c r="F64" s="129">
        <v>270</v>
      </c>
      <c r="G64" s="321" t="s">
        <v>31</v>
      </c>
      <c r="H64" s="124"/>
    </row>
    <row r="65" spans="1:8" ht="84" customHeight="1">
      <c r="A65" s="860"/>
      <c r="B65" s="321" t="s">
        <v>218</v>
      </c>
      <c r="C65" s="140" t="s">
        <v>219</v>
      </c>
      <c r="D65" s="129">
        <v>420</v>
      </c>
      <c r="E65" s="339" t="s">
        <v>129</v>
      </c>
      <c r="F65" s="129">
        <v>420</v>
      </c>
      <c r="G65" s="321" t="s">
        <v>218</v>
      </c>
      <c r="H65" s="124" t="s">
        <v>757</v>
      </c>
    </row>
    <row r="66" spans="1:8" ht="92.45" customHeight="1">
      <c r="A66" s="860"/>
      <c r="B66" s="321" t="s">
        <v>192</v>
      </c>
      <c r="C66" s="264" t="s">
        <v>742</v>
      </c>
      <c r="D66" s="130">
        <v>210</v>
      </c>
      <c r="E66" s="130">
        <v>210</v>
      </c>
      <c r="F66" s="129" t="s">
        <v>149</v>
      </c>
      <c r="G66" s="321" t="s">
        <v>192</v>
      </c>
      <c r="H66" s="124" t="s">
        <v>194</v>
      </c>
    </row>
    <row r="67" spans="1:8" ht="92.45" customHeight="1">
      <c r="A67" s="860"/>
      <c r="B67" s="321" t="s">
        <v>94</v>
      </c>
      <c r="C67" s="141" t="s">
        <v>1012</v>
      </c>
      <c r="D67" s="129" t="s">
        <v>149</v>
      </c>
      <c r="E67" s="129" t="s">
        <v>149</v>
      </c>
      <c r="F67" s="130">
        <v>110</v>
      </c>
      <c r="G67" s="321" t="s">
        <v>94</v>
      </c>
      <c r="H67" s="124"/>
    </row>
    <row r="68" spans="1:8" ht="94.9" customHeight="1">
      <c r="A68" s="860"/>
      <c r="B68" s="321" t="s">
        <v>741</v>
      </c>
      <c r="C68" s="264" t="s">
        <v>743</v>
      </c>
      <c r="D68" s="266">
        <v>150</v>
      </c>
      <c r="E68" s="129" t="s">
        <v>149</v>
      </c>
      <c r="F68" s="129" t="s">
        <v>149</v>
      </c>
      <c r="G68" s="321" t="s">
        <v>741</v>
      </c>
      <c r="H68" s="124"/>
    </row>
    <row r="69" spans="1:8" ht="129" customHeight="1">
      <c r="A69" s="860"/>
      <c r="B69" s="321" t="s">
        <v>277</v>
      </c>
      <c r="C69" s="141" t="s">
        <v>61</v>
      </c>
      <c r="D69" s="129">
        <v>110</v>
      </c>
      <c r="E69" s="129">
        <v>110</v>
      </c>
      <c r="F69" s="129">
        <v>110</v>
      </c>
      <c r="G69" s="321" t="s">
        <v>277</v>
      </c>
      <c r="H69" s="124" t="s">
        <v>758</v>
      </c>
    </row>
    <row r="70" spans="1:8" ht="87" customHeight="1">
      <c r="A70" s="860"/>
      <c r="B70" s="321" t="s">
        <v>1075</v>
      </c>
      <c r="C70" s="141" t="s">
        <v>1076</v>
      </c>
      <c r="D70" s="129" t="s">
        <v>149</v>
      </c>
      <c r="E70" s="129" t="s">
        <v>149</v>
      </c>
      <c r="F70" s="130">
        <v>270</v>
      </c>
      <c r="G70" s="321" t="s">
        <v>1075</v>
      </c>
      <c r="H70" s="124"/>
    </row>
    <row r="71" spans="1:8" ht="103.5" customHeight="1">
      <c r="A71" s="860"/>
      <c r="B71" s="321" t="s">
        <v>695</v>
      </c>
      <c r="C71" s="264" t="s">
        <v>204</v>
      </c>
      <c r="D71" s="265">
        <v>250</v>
      </c>
      <c r="E71" s="339" t="s">
        <v>129</v>
      </c>
      <c r="F71" s="339" t="s">
        <v>129</v>
      </c>
      <c r="G71" s="321" t="s">
        <v>695</v>
      </c>
      <c r="H71" s="124" t="s">
        <v>756</v>
      </c>
    </row>
    <row r="72" spans="1:8" ht="103.5" customHeight="1">
      <c r="A72" s="860"/>
      <c r="B72" s="321" t="s">
        <v>1042</v>
      </c>
      <c r="C72" s="141" t="s">
        <v>1041</v>
      </c>
      <c r="D72" s="129" t="s">
        <v>149</v>
      </c>
      <c r="E72" s="129" t="s">
        <v>149</v>
      </c>
      <c r="F72" s="339" t="s">
        <v>129</v>
      </c>
      <c r="G72" s="321" t="s">
        <v>1042</v>
      </c>
      <c r="H72" s="124"/>
    </row>
    <row r="73" spans="1:8" ht="84" customHeight="1">
      <c r="A73" s="860"/>
      <c r="B73" s="321" t="s">
        <v>199</v>
      </c>
      <c r="C73" s="140" t="s">
        <v>200</v>
      </c>
      <c r="D73" s="339" t="s">
        <v>129</v>
      </c>
      <c r="E73" s="339" t="s">
        <v>129</v>
      </c>
      <c r="F73" s="339" t="s">
        <v>129</v>
      </c>
      <c r="G73" s="321" t="s">
        <v>199</v>
      </c>
      <c r="H73" s="124"/>
    </row>
    <row r="74" spans="1:8" ht="90" customHeight="1">
      <c r="A74" s="860"/>
      <c r="B74" s="321" t="s">
        <v>177</v>
      </c>
      <c r="C74" s="140" t="s">
        <v>178</v>
      </c>
      <c r="D74" s="129">
        <v>100</v>
      </c>
      <c r="E74" s="339" t="s">
        <v>129</v>
      </c>
      <c r="F74" s="339" t="s">
        <v>129</v>
      </c>
      <c r="G74" s="321" t="s">
        <v>177</v>
      </c>
      <c r="H74" s="124" t="s">
        <v>759</v>
      </c>
    </row>
    <row r="75" spans="1:8" ht="84" customHeight="1">
      <c r="A75" s="860"/>
      <c r="B75" s="321" t="s">
        <v>25</v>
      </c>
      <c r="C75" s="140" t="s">
        <v>502</v>
      </c>
      <c r="D75" s="339" t="s">
        <v>129</v>
      </c>
      <c r="E75" s="339" t="s">
        <v>129</v>
      </c>
      <c r="F75" s="339" t="s">
        <v>129</v>
      </c>
      <c r="G75" s="321" t="s">
        <v>25</v>
      </c>
      <c r="H75" s="124"/>
    </row>
    <row r="76" spans="1:8" ht="84" customHeight="1">
      <c r="A76" s="860"/>
      <c r="B76" s="321" t="s">
        <v>111</v>
      </c>
      <c r="C76" s="140" t="s">
        <v>91</v>
      </c>
      <c r="D76" s="339" t="s">
        <v>129</v>
      </c>
      <c r="E76" s="339" t="s">
        <v>129</v>
      </c>
      <c r="F76" s="339" t="s">
        <v>129</v>
      </c>
      <c r="G76" s="321" t="s">
        <v>111</v>
      </c>
      <c r="H76" s="124"/>
    </row>
    <row r="77" spans="1:8" ht="132" customHeight="1">
      <c r="A77" s="860"/>
      <c r="B77" s="321" t="s">
        <v>614</v>
      </c>
      <c r="C77" s="264" t="s">
        <v>170</v>
      </c>
      <c r="D77" s="129" t="s">
        <v>149</v>
      </c>
      <c r="E77" s="129" t="s">
        <v>149</v>
      </c>
      <c r="F77" s="339" t="s">
        <v>129</v>
      </c>
      <c r="G77" s="321" t="s">
        <v>410</v>
      </c>
      <c r="H77" s="124"/>
    </row>
    <row r="78" spans="1:8" ht="324" customHeight="1">
      <c r="A78" s="860"/>
      <c r="B78" s="321" t="s">
        <v>1296</v>
      </c>
      <c r="C78" s="141" t="s">
        <v>1299</v>
      </c>
      <c r="D78" s="129" t="s">
        <v>149</v>
      </c>
      <c r="E78" s="129" t="s">
        <v>149</v>
      </c>
      <c r="F78" s="129">
        <v>1920</v>
      </c>
      <c r="G78" s="321" t="s">
        <v>1296</v>
      </c>
      <c r="H78" s="124" t="s">
        <v>1306</v>
      </c>
    </row>
    <row r="79" spans="1:8" ht="84" customHeight="1">
      <c r="A79" s="860"/>
      <c r="B79" s="321" t="s">
        <v>410</v>
      </c>
      <c r="C79" s="141" t="s">
        <v>220</v>
      </c>
      <c r="D79" s="339" t="s">
        <v>129</v>
      </c>
      <c r="E79" s="339" t="s">
        <v>129</v>
      </c>
      <c r="F79" s="339" t="s">
        <v>129</v>
      </c>
      <c r="G79" s="321" t="s">
        <v>410</v>
      </c>
      <c r="H79" s="124"/>
    </row>
    <row r="80" spans="1:8" ht="84" customHeight="1">
      <c r="A80" s="860"/>
      <c r="B80" s="321" t="s">
        <v>23</v>
      </c>
      <c r="C80" s="140" t="s">
        <v>24</v>
      </c>
      <c r="D80" s="339" t="s">
        <v>129</v>
      </c>
      <c r="E80" s="339" t="s">
        <v>129</v>
      </c>
      <c r="F80" s="339" t="s">
        <v>129</v>
      </c>
      <c r="G80" s="321" t="s">
        <v>23</v>
      </c>
      <c r="H80" s="124"/>
    </row>
    <row r="81" spans="1:8" ht="84" customHeight="1">
      <c r="A81" s="860"/>
      <c r="B81" s="321" t="s">
        <v>222</v>
      </c>
      <c r="C81" s="140" t="s">
        <v>153</v>
      </c>
      <c r="D81" s="130">
        <v>110</v>
      </c>
      <c r="E81" s="129" t="s">
        <v>149</v>
      </c>
      <c r="F81" s="129" t="s">
        <v>149</v>
      </c>
      <c r="G81" s="321" t="s">
        <v>222</v>
      </c>
      <c r="H81" s="124"/>
    </row>
    <row r="82" spans="1:8" ht="84" customHeight="1">
      <c r="A82" s="860"/>
      <c r="B82" s="321" t="s">
        <v>140</v>
      </c>
      <c r="C82" s="140" t="s">
        <v>221</v>
      </c>
      <c r="D82" s="339" t="s">
        <v>129</v>
      </c>
      <c r="E82" s="339" t="s">
        <v>129</v>
      </c>
      <c r="F82" s="339" t="s">
        <v>129</v>
      </c>
      <c r="G82" s="321" t="s">
        <v>140</v>
      </c>
      <c r="H82" s="124"/>
    </row>
    <row r="83" spans="1:8" ht="84" customHeight="1">
      <c r="A83" s="860"/>
      <c r="B83" s="321" t="s">
        <v>346</v>
      </c>
      <c r="C83" s="140" t="s">
        <v>347</v>
      </c>
      <c r="D83" s="339" t="s">
        <v>129</v>
      </c>
      <c r="E83" s="339" t="s">
        <v>129</v>
      </c>
      <c r="F83" s="339" t="s">
        <v>129</v>
      </c>
      <c r="G83" s="321" t="s">
        <v>346</v>
      </c>
      <c r="H83" s="124"/>
    </row>
    <row r="84" spans="1:8" ht="83.25" customHeight="1">
      <c r="A84" s="860"/>
      <c r="B84" s="321" t="s">
        <v>727</v>
      </c>
      <c r="C84" s="141" t="s">
        <v>728</v>
      </c>
      <c r="D84" s="339" t="s">
        <v>129</v>
      </c>
      <c r="E84" s="130" t="s">
        <v>149</v>
      </c>
      <c r="F84" s="130" t="s">
        <v>149</v>
      </c>
      <c r="G84" s="321" t="s">
        <v>727</v>
      </c>
      <c r="H84" s="124"/>
    </row>
    <row r="85" spans="1:8" ht="84" customHeight="1">
      <c r="A85" s="860"/>
      <c r="B85" s="321" t="s">
        <v>208</v>
      </c>
      <c r="C85" s="141" t="s">
        <v>210</v>
      </c>
      <c r="D85" s="129">
        <v>160</v>
      </c>
      <c r="E85" s="129">
        <v>160</v>
      </c>
      <c r="F85" s="129">
        <v>160</v>
      </c>
      <c r="G85" s="321" t="s">
        <v>208</v>
      </c>
      <c r="H85" s="124"/>
    </row>
    <row r="86" spans="1:8" ht="84" customHeight="1">
      <c r="A86" s="860"/>
      <c r="B86" s="321" t="s">
        <v>209</v>
      </c>
      <c r="C86" s="141" t="s">
        <v>211</v>
      </c>
      <c r="D86" s="129">
        <v>160</v>
      </c>
      <c r="E86" s="129">
        <v>160</v>
      </c>
      <c r="F86" s="129">
        <v>160</v>
      </c>
      <c r="G86" s="321" t="s">
        <v>209</v>
      </c>
      <c r="H86" s="124"/>
    </row>
    <row r="87" spans="1:8" ht="84" customHeight="1">
      <c r="A87" s="860"/>
      <c r="B87" s="321" t="s">
        <v>507</v>
      </c>
      <c r="C87" s="140" t="s">
        <v>581</v>
      </c>
      <c r="D87" s="129">
        <v>190</v>
      </c>
      <c r="E87" s="129">
        <v>190</v>
      </c>
      <c r="F87" s="129">
        <v>190</v>
      </c>
      <c r="G87" s="321" t="s">
        <v>507</v>
      </c>
      <c r="H87" s="124"/>
    </row>
    <row r="88" spans="1:8" ht="84" customHeight="1">
      <c r="A88" s="860"/>
      <c r="B88" s="372" t="s">
        <v>508</v>
      </c>
      <c r="C88" s="140" t="s">
        <v>0</v>
      </c>
      <c r="D88" s="129">
        <v>190</v>
      </c>
      <c r="E88" s="129">
        <v>190</v>
      </c>
      <c r="F88" s="129">
        <v>190</v>
      </c>
      <c r="G88" s="321" t="s">
        <v>508</v>
      </c>
      <c r="H88" s="124"/>
    </row>
    <row r="89" spans="1:8" ht="84" customHeight="1">
      <c r="A89" s="860"/>
      <c r="B89" s="321" t="s">
        <v>509</v>
      </c>
      <c r="C89" s="140" t="s">
        <v>1</v>
      </c>
      <c r="D89" s="129">
        <v>190</v>
      </c>
      <c r="E89" s="129">
        <v>190</v>
      </c>
      <c r="F89" s="129">
        <v>190</v>
      </c>
      <c r="G89" s="321" t="s">
        <v>509</v>
      </c>
      <c r="H89" s="124"/>
    </row>
    <row r="90" spans="1:8" ht="93" customHeight="1">
      <c r="A90" s="860"/>
      <c r="B90" s="321" t="s">
        <v>510</v>
      </c>
      <c r="C90" s="140" t="s">
        <v>2</v>
      </c>
      <c r="D90" s="129">
        <v>190</v>
      </c>
      <c r="E90" s="129">
        <v>190</v>
      </c>
      <c r="F90" s="129">
        <v>190</v>
      </c>
      <c r="G90" s="321" t="s">
        <v>510</v>
      </c>
      <c r="H90" s="124"/>
    </row>
    <row r="91" spans="1:8" ht="84" customHeight="1">
      <c r="A91" s="860"/>
      <c r="B91" s="321" t="s">
        <v>225</v>
      </c>
      <c r="C91" s="140" t="s">
        <v>585</v>
      </c>
      <c r="D91" s="129">
        <v>300</v>
      </c>
      <c r="E91" s="129" t="s">
        <v>149</v>
      </c>
      <c r="F91" s="129">
        <v>300</v>
      </c>
      <c r="G91" s="321" t="s">
        <v>225</v>
      </c>
      <c r="H91" s="124"/>
    </row>
    <row r="92" spans="1:8" ht="84" customHeight="1">
      <c r="A92" s="860"/>
      <c r="B92" s="321" t="s">
        <v>297</v>
      </c>
      <c r="C92" s="140" t="s">
        <v>146</v>
      </c>
      <c r="D92" s="129">
        <v>300</v>
      </c>
      <c r="E92" s="129" t="s">
        <v>149</v>
      </c>
      <c r="F92" s="129">
        <v>300</v>
      </c>
      <c r="G92" s="321" t="s">
        <v>297</v>
      </c>
      <c r="H92" s="124"/>
    </row>
    <row r="93" spans="1:8" ht="84" customHeight="1">
      <c r="A93" s="860"/>
      <c r="B93" s="321" t="s">
        <v>298</v>
      </c>
      <c r="C93" s="141" t="s">
        <v>306</v>
      </c>
      <c r="D93" s="129">
        <v>270</v>
      </c>
      <c r="E93" s="129">
        <v>270</v>
      </c>
      <c r="F93" s="129">
        <v>270</v>
      </c>
      <c r="G93" s="321" t="s">
        <v>298</v>
      </c>
      <c r="H93" s="124"/>
    </row>
    <row r="94" spans="1:8" ht="84" customHeight="1">
      <c r="A94" s="860"/>
      <c r="B94" s="321" t="s">
        <v>613</v>
      </c>
      <c r="C94" s="264" t="s">
        <v>744</v>
      </c>
      <c r="D94" s="265">
        <v>370</v>
      </c>
      <c r="E94" s="265">
        <v>370</v>
      </c>
      <c r="F94" s="265">
        <v>370</v>
      </c>
      <c r="G94" s="321" t="s">
        <v>613</v>
      </c>
      <c r="H94" s="124"/>
    </row>
    <row r="95" spans="1:8" ht="84" customHeight="1">
      <c r="A95" s="860"/>
      <c r="B95" s="321" t="s">
        <v>653</v>
      </c>
      <c r="C95" s="141" t="s">
        <v>738</v>
      </c>
      <c r="D95" s="129">
        <v>370</v>
      </c>
      <c r="E95" s="129">
        <v>370</v>
      </c>
      <c r="F95" s="129">
        <v>370</v>
      </c>
      <c r="G95" s="321" t="s">
        <v>653</v>
      </c>
      <c r="H95" s="124"/>
    </row>
    <row r="96" spans="1:8" ht="84" customHeight="1">
      <c r="A96" s="860"/>
      <c r="B96" s="321" t="s">
        <v>729</v>
      </c>
      <c r="C96" s="141" t="s">
        <v>730</v>
      </c>
      <c r="D96" s="129">
        <v>370</v>
      </c>
      <c r="E96" s="129">
        <v>370</v>
      </c>
      <c r="F96" s="129">
        <v>370</v>
      </c>
      <c r="G96" s="321" t="s">
        <v>729</v>
      </c>
      <c r="H96" s="124"/>
    </row>
    <row r="97" spans="1:8" ht="84" customHeight="1">
      <c r="A97" s="860"/>
      <c r="B97" s="321" t="s">
        <v>302</v>
      </c>
      <c r="C97" s="141" t="s">
        <v>260</v>
      </c>
      <c r="D97" s="129">
        <v>370</v>
      </c>
      <c r="E97" s="129">
        <v>370</v>
      </c>
      <c r="F97" s="129">
        <v>370</v>
      </c>
      <c r="G97" s="321" t="s">
        <v>302</v>
      </c>
      <c r="H97" s="124"/>
    </row>
    <row r="98" spans="1:8" ht="84" customHeight="1">
      <c r="A98" s="860"/>
      <c r="B98" s="321" t="s">
        <v>303</v>
      </c>
      <c r="C98" s="264" t="s">
        <v>387</v>
      </c>
      <c r="D98" s="129">
        <v>370</v>
      </c>
      <c r="E98" s="129">
        <v>370</v>
      </c>
      <c r="F98" s="129" t="s">
        <v>149</v>
      </c>
      <c r="G98" s="321" t="s">
        <v>303</v>
      </c>
      <c r="H98" s="125"/>
    </row>
    <row r="99" spans="1:8" ht="84" customHeight="1">
      <c r="A99" s="860"/>
      <c r="B99" s="321" t="s">
        <v>304</v>
      </c>
      <c r="C99" s="141" t="s">
        <v>102</v>
      </c>
      <c r="D99" s="129">
        <v>370</v>
      </c>
      <c r="E99" s="129">
        <v>370</v>
      </c>
      <c r="F99" s="129">
        <v>370</v>
      </c>
      <c r="G99" s="321" t="s">
        <v>304</v>
      </c>
      <c r="H99" s="124"/>
    </row>
    <row r="100" spans="1:8" ht="84" customHeight="1">
      <c r="A100" s="860"/>
      <c r="B100" s="373" t="s">
        <v>731</v>
      </c>
      <c r="C100" s="141" t="s">
        <v>737</v>
      </c>
      <c r="D100" s="129" t="s">
        <v>149</v>
      </c>
      <c r="E100" s="129" t="s">
        <v>149</v>
      </c>
      <c r="F100" s="129">
        <v>1040</v>
      </c>
      <c r="G100" s="373" t="s">
        <v>731</v>
      </c>
      <c r="H100" s="124"/>
    </row>
    <row r="101" spans="1:8" ht="84" customHeight="1">
      <c r="A101" s="860"/>
      <c r="B101" s="373" t="s">
        <v>9</v>
      </c>
      <c r="C101" s="143" t="s">
        <v>10</v>
      </c>
      <c r="D101" s="129">
        <v>0</v>
      </c>
      <c r="E101" s="129">
        <v>0</v>
      </c>
      <c r="F101" s="129">
        <v>0</v>
      </c>
      <c r="G101" s="373" t="s">
        <v>9</v>
      </c>
      <c r="H101" s="124" t="s">
        <v>740</v>
      </c>
    </row>
    <row r="102" spans="1:8" ht="84" customHeight="1">
      <c r="A102" s="860"/>
      <c r="B102" s="373" t="s">
        <v>542</v>
      </c>
      <c r="C102" s="141" t="s">
        <v>734</v>
      </c>
      <c r="D102" s="129" t="s">
        <v>149</v>
      </c>
      <c r="E102" s="129">
        <v>370</v>
      </c>
      <c r="F102" s="129">
        <v>370</v>
      </c>
      <c r="G102" s="373" t="s">
        <v>542</v>
      </c>
      <c r="H102" s="124"/>
    </row>
    <row r="103" spans="1:8" ht="84" customHeight="1">
      <c r="A103" s="860"/>
      <c r="B103" s="373" t="s">
        <v>541</v>
      </c>
      <c r="C103" s="141" t="s">
        <v>732</v>
      </c>
      <c r="D103" s="129" t="s">
        <v>149</v>
      </c>
      <c r="E103" s="129">
        <v>370</v>
      </c>
      <c r="F103" s="129" t="s">
        <v>149</v>
      </c>
      <c r="G103" s="373" t="s">
        <v>541</v>
      </c>
      <c r="H103" s="124"/>
    </row>
    <row r="104" spans="1:8" ht="84" customHeight="1">
      <c r="A104" s="860"/>
      <c r="B104" s="373" t="s">
        <v>543</v>
      </c>
      <c r="C104" s="141" t="s">
        <v>739</v>
      </c>
      <c r="D104" s="129" t="s">
        <v>149</v>
      </c>
      <c r="E104" s="129">
        <v>370</v>
      </c>
      <c r="F104" s="129" t="s">
        <v>149</v>
      </c>
      <c r="G104" s="373" t="s">
        <v>543</v>
      </c>
      <c r="H104" s="459"/>
    </row>
    <row r="105" spans="1:8" ht="84" customHeight="1">
      <c r="A105" s="860"/>
      <c r="B105" s="373" t="s">
        <v>312</v>
      </c>
      <c r="C105" s="141" t="s">
        <v>735</v>
      </c>
      <c r="D105" s="129" t="s">
        <v>149</v>
      </c>
      <c r="E105" s="129">
        <v>370</v>
      </c>
      <c r="F105" s="129">
        <v>370</v>
      </c>
      <c r="G105" s="373" t="s">
        <v>312</v>
      </c>
      <c r="H105" s="459"/>
    </row>
    <row r="106" spans="1:8" ht="84" customHeight="1">
      <c r="A106" s="860"/>
      <c r="B106" s="373" t="s">
        <v>313</v>
      </c>
      <c r="C106" s="141" t="s">
        <v>736</v>
      </c>
      <c r="D106" s="129" t="s">
        <v>149</v>
      </c>
      <c r="E106" s="129">
        <v>370</v>
      </c>
      <c r="F106" s="129" t="s">
        <v>149</v>
      </c>
      <c r="G106" s="373" t="s">
        <v>313</v>
      </c>
      <c r="H106" s="459"/>
    </row>
    <row r="107" spans="1:8" ht="84" customHeight="1" thickBot="1">
      <c r="A107" s="871"/>
      <c r="B107" s="374" t="s">
        <v>175</v>
      </c>
      <c r="C107" s="144" t="s">
        <v>259</v>
      </c>
      <c r="D107" s="133" t="s">
        <v>149</v>
      </c>
      <c r="E107" s="133">
        <v>1040</v>
      </c>
      <c r="F107" s="133">
        <v>1040</v>
      </c>
      <c r="G107" s="375" t="s">
        <v>175</v>
      </c>
      <c r="H107" s="179"/>
    </row>
    <row r="108" spans="1:8" ht="58.5" customHeight="1">
      <c r="A108" s="91"/>
      <c r="B108" s="99"/>
      <c r="C108" s="858" t="s">
        <v>351</v>
      </c>
      <c r="D108" s="858"/>
      <c r="E108" s="858"/>
      <c r="F108" s="95"/>
    </row>
    <row r="109" spans="1:8" ht="44.25" customHeight="1">
      <c r="A109" s="91"/>
      <c r="B109" s="100"/>
      <c r="C109" s="858" t="s">
        <v>352</v>
      </c>
      <c r="D109" s="858"/>
      <c r="E109" s="135"/>
      <c r="F109" s="95"/>
    </row>
  </sheetData>
  <mergeCells count="10">
    <mergeCell ref="C109:D109"/>
    <mergeCell ref="C108:E108"/>
    <mergeCell ref="A1:A63"/>
    <mergeCell ref="A64:A107"/>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view="pageBreakPreview" zoomScale="25" zoomScaleNormal="75" zoomScaleSheetLayoutView="70" workbookViewId="0">
      <selection activeCell="G11" sqref="G11"/>
    </sheetView>
  </sheetViews>
  <sheetFormatPr defaultColWidth="9.140625" defaultRowHeight="12.75"/>
  <cols>
    <col min="1" max="1" width="21.42578125" style="88" customWidth="1"/>
    <col min="2" max="2" width="21.85546875" style="89" customWidth="1"/>
    <col min="3" max="3" width="210.42578125" style="93" customWidth="1"/>
    <col min="4" max="5" width="74.42578125" style="93" bestFit="1"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08" customHeight="1">
      <c r="A1" s="859" t="s">
        <v>970</v>
      </c>
      <c r="B1" s="863" t="s">
        <v>934</v>
      </c>
      <c r="C1" s="864"/>
      <c r="D1" s="358">
        <v>500</v>
      </c>
      <c r="E1" s="357">
        <v>500</v>
      </c>
      <c r="F1" s="359"/>
      <c r="G1" s="360"/>
    </row>
    <row r="2" spans="1:7" s="90" customFormat="1" ht="84" customHeight="1">
      <c r="A2" s="860"/>
      <c r="B2" s="865"/>
      <c r="C2" s="866"/>
      <c r="D2" s="351" t="s">
        <v>1307</v>
      </c>
      <c r="E2" s="351" t="s">
        <v>1307</v>
      </c>
      <c r="F2" s="361"/>
      <c r="G2" s="362"/>
    </row>
    <row r="3" spans="1:7" s="90" customFormat="1" ht="84" customHeight="1">
      <c r="A3" s="860"/>
      <c r="B3" s="865"/>
      <c r="C3" s="866"/>
      <c r="D3" s="351">
        <v>875</v>
      </c>
      <c r="E3" s="351">
        <v>875</v>
      </c>
      <c r="F3" s="361"/>
      <c r="G3" s="362"/>
    </row>
    <row r="4" spans="1:7" ht="84" customHeight="1">
      <c r="A4" s="860"/>
      <c r="B4" s="865"/>
      <c r="C4" s="866"/>
      <c r="D4" s="351" t="s">
        <v>203</v>
      </c>
      <c r="E4" s="351" t="s">
        <v>983</v>
      </c>
      <c r="F4" s="363"/>
      <c r="G4" s="364"/>
    </row>
    <row r="5" spans="1:7" ht="84" customHeight="1">
      <c r="A5" s="860"/>
      <c r="B5" s="865"/>
      <c r="C5" s="866"/>
      <c r="D5" s="351" t="s">
        <v>38</v>
      </c>
      <c r="E5" s="351" t="s">
        <v>38</v>
      </c>
      <c r="F5" s="363"/>
      <c r="G5" s="364"/>
    </row>
    <row r="6" spans="1:7" ht="84" customHeight="1">
      <c r="A6" s="860"/>
      <c r="B6" s="865"/>
      <c r="C6" s="866"/>
      <c r="D6" s="351" t="s">
        <v>603</v>
      </c>
      <c r="E6" s="351" t="s">
        <v>603</v>
      </c>
      <c r="F6" s="363"/>
      <c r="G6" s="364"/>
    </row>
    <row r="7" spans="1:7" ht="84" customHeight="1">
      <c r="A7" s="860"/>
      <c r="B7" s="867" t="s">
        <v>522</v>
      </c>
      <c r="C7" s="868"/>
      <c r="D7" s="126">
        <v>15650</v>
      </c>
      <c r="E7" s="126">
        <v>15650</v>
      </c>
      <c r="F7" s="838"/>
      <c r="G7" s="839"/>
    </row>
    <row r="8" spans="1:7" ht="84" customHeight="1">
      <c r="A8" s="860"/>
      <c r="B8" s="824" t="s">
        <v>523</v>
      </c>
      <c r="C8" s="825"/>
      <c r="D8" s="127" t="s">
        <v>1375</v>
      </c>
      <c r="E8" s="128" t="s">
        <v>1376</v>
      </c>
      <c r="F8" s="861" t="s">
        <v>524</v>
      </c>
      <c r="G8" s="134" t="s">
        <v>552</v>
      </c>
    </row>
    <row r="9" spans="1:7" ht="84" customHeight="1">
      <c r="A9" s="860"/>
      <c r="B9" s="869" t="s">
        <v>127</v>
      </c>
      <c r="C9" s="870"/>
      <c r="D9" s="366"/>
      <c r="E9" s="366"/>
      <c r="F9" s="862"/>
      <c r="G9" s="367"/>
    </row>
    <row r="10" spans="1:7" ht="84" customHeight="1">
      <c r="A10" s="860"/>
      <c r="B10" s="368" t="s">
        <v>3</v>
      </c>
      <c r="C10" s="139" t="s">
        <v>457</v>
      </c>
      <c r="D10" s="339" t="s">
        <v>129</v>
      </c>
      <c r="E10" s="129" t="s">
        <v>149</v>
      </c>
      <c r="F10" s="368" t="s">
        <v>3</v>
      </c>
      <c r="G10" s="124"/>
    </row>
    <row r="11" spans="1:7" ht="84" customHeight="1">
      <c r="A11" s="860"/>
      <c r="B11" s="368" t="s">
        <v>3</v>
      </c>
      <c r="C11" s="139" t="s">
        <v>980</v>
      </c>
      <c r="D11" s="129" t="s">
        <v>149</v>
      </c>
      <c r="E11" s="339" t="s">
        <v>129</v>
      </c>
      <c r="F11" s="368" t="s">
        <v>3</v>
      </c>
      <c r="G11" s="124"/>
    </row>
    <row r="12" spans="1:7" ht="132" customHeight="1">
      <c r="A12" s="860"/>
      <c r="B12" s="378" t="s">
        <v>3</v>
      </c>
      <c r="C12" s="139" t="s">
        <v>979</v>
      </c>
      <c r="D12" s="129" t="s">
        <v>149</v>
      </c>
      <c r="E12" s="339" t="s">
        <v>129</v>
      </c>
      <c r="F12" s="368" t="s">
        <v>3</v>
      </c>
      <c r="G12" s="124"/>
    </row>
    <row r="13" spans="1:7" ht="86.25" customHeight="1">
      <c r="A13" s="860"/>
      <c r="B13" s="369" t="s">
        <v>539</v>
      </c>
      <c r="C13" s="139" t="s">
        <v>499</v>
      </c>
      <c r="D13" s="339" t="s">
        <v>129</v>
      </c>
      <c r="E13" s="339" t="s">
        <v>129</v>
      </c>
      <c r="F13" s="369" t="s">
        <v>539</v>
      </c>
      <c r="G13" s="124"/>
    </row>
    <row r="14" spans="1:7" ht="84" customHeight="1">
      <c r="A14" s="860"/>
      <c r="B14" s="369" t="s">
        <v>128</v>
      </c>
      <c r="C14" s="140" t="s">
        <v>500</v>
      </c>
      <c r="D14" s="339" t="s">
        <v>129</v>
      </c>
      <c r="E14" s="339" t="s">
        <v>129</v>
      </c>
      <c r="F14" s="369" t="s">
        <v>128</v>
      </c>
      <c r="G14" s="124"/>
    </row>
    <row r="15" spans="1:7" ht="84" customHeight="1">
      <c r="A15" s="860"/>
      <c r="B15" s="369" t="s">
        <v>501</v>
      </c>
      <c r="C15" s="139" t="s">
        <v>583</v>
      </c>
      <c r="D15" s="339" t="s">
        <v>129</v>
      </c>
      <c r="E15" s="339" t="s">
        <v>129</v>
      </c>
      <c r="F15" s="369" t="s">
        <v>501</v>
      </c>
      <c r="G15" s="124"/>
    </row>
    <row r="16" spans="1:7" ht="84" customHeight="1">
      <c r="A16" s="860"/>
      <c r="B16" s="370" t="s">
        <v>130</v>
      </c>
      <c r="C16" s="140" t="s">
        <v>131</v>
      </c>
      <c r="D16" s="339" t="s">
        <v>129</v>
      </c>
      <c r="E16" s="339" t="s">
        <v>129</v>
      </c>
      <c r="F16" s="370" t="s">
        <v>130</v>
      </c>
      <c r="G16" s="124"/>
    </row>
    <row r="17" spans="1:7" ht="84" customHeight="1">
      <c r="A17" s="860"/>
      <c r="B17" s="370" t="s">
        <v>407</v>
      </c>
      <c r="C17" s="140" t="s">
        <v>408</v>
      </c>
      <c r="D17" s="339" t="s">
        <v>129</v>
      </c>
      <c r="E17" s="339" t="s">
        <v>129</v>
      </c>
      <c r="F17" s="370" t="s">
        <v>407</v>
      </c>
      <c r="G17" s="124"/>
    </row>
    <row r="18" spans="1:7" ht="142.5" customHeight="1">
      <c r="A18" s="860"/>
      <c r="B18" s="370" t="s">
        <v>5</v>
      </c>
      <c r="C18" s="140" t="s">
        <v>363</v>
      </c>
      <c r="D18" s="339" t="s">
        <v>129</v>
      </c>
      <c r="E18" s="339" t="s">
        <v>129</v>
      </c>
      <c r="F18" s="370" t="s">
        <v>5</v>
      </c>
      <c r="G18" s="124"/>
    </row>
    <row r="19" spans="1:7" ht="79.900000000000006" customHeight="1">
      <c r="A19" s="860"/>
      <c r="B19" s="321" t="s">
        <v>514</v>
      </c>
      <c r="C19" s="140" t="s">
        <v>515</v>
      </c>
      <c r="D19" s="339" t="s">
        <v>129</v>
      </c>
      <c r="E19" s="339" t="s">
        <v>129</v>
      </c>
      <c r="F19" s="321" t="s">
        <v>514</v>
      </c>
      <c r="G19" s="124"/>
    </row>
    <row r="20" spans="1:7" ht="84" customHeight="1">
      <c r="A20" s="860"/>
      <c r="B20" s="371" t="s">
        <v>533</v>
      </c>
      <c r="C20" s="264" t="s">
        <v>52</v>
      </c>
      <c r="D20" s="265">
        <v>150</v>
      </c>
      <c r="E20" s="339" t="s">
        <v>129</v>
      </c>
      <c r="F20" s="370" t="s">
        <v>533</v>
      </c>
      <c r="G20" s="124"/>
    </row>
    <row r="21" spans="1:7" ht="84" customHeight="1">
      <c r="A21" s="860"/>
      <c r="B21" s="370" t="s">
        <v>141</v>
      </c>
      <c r="C21" s="140" t="s">
        <v>142</v>
      </c>
      <c r="D21" s="339" t="s">
        <v>129</v>
      </c>
      <c r="E21" s="339" t="s">
        <v>129</v>
      </c>
      <c r="F21" s="370" t="s">
        <v>141</v>
      </c>
      <c r="G21" s="124"/>
    </row>
    <row r="22" spans="1:7" ht="87.75" customHeight="1">
      <c r="A22" s="860"/>
      <c r="B22" s="321" t="s">
        <v>133</v>
      </c>
      <c r="C22" s="140" t="s">
        <v>631</v>
      </c>
      <c r="D22" s="339" t="s">
        <v>129</v>
      </c>
      <c r="E22" s="339" t="s">
        <v>129</v>
      </c>
      <c r="F22" s="321" t="s">
        <v>133</v>
      </c>
      <c r="G22" s="124"/>
    </row>
    <row r="23" spans="1:7" ht="84" customHeight="1">
      <c r="A23" s="860"/>
      <c r="B23" s="321" t="s">
        <v>249</v>
      </c>
      <c r="C23" s="141" t="s">
        <v>53</v>
      </c>
      <c r="D23" s="129" t="s">
        <v>149</v>
      </c>
      <c r="E23" s="129">
        <v>470</v>
      </c>
      <c r="F23" s="321" t="s">
        <v>249</v>
      </c>
      <c r="G23" s="124"/>
    </row>
    <row r="24" spans="1:7" ht="84" customHeight="1">
      <c r="A24" s="860"/>
      <c r="B24" s="321" t="s">
        <v>249</v>
      </c>
      <c r="C24" s="141" t="s">
        <v>53</v>
      </c>
      <c r="D24" s="129">
        <v>470</v>
      </c>
      <c r="E24" s="129" t="s">
        <v>149</v>
      </c>
      <c r="F24" s="321" t="s">
        <v>249</v>
      </c>
      <c r="G24" s="124"/>
    </row>
    <row r="25" spans="1:7" ht="84" customHeight="1">
      <c r="A25" s="860"/>
      <c r="B25" s="321" t="s">
        <v>397</v>
      </c>
      <c r="C25" s="140" t="s">
        <v>54</v>
      </c>
      <c r="D25" s="339" t="s">
        <v>129</v>
      </c>
      <c r="E25" s="339" t="s">
        <v>129</v>
      </c>
      <c r="F25" s="321" t="s">
        <v>397</v>
      </c>
      <c r="G25" s="124"/>
    </row>
    <row r="26" spans="1:7" ht="100.5" customHeight="1">
      <c r="A26" s="860"/>
      <c r="B26" s="321" t="s">
        <v>135</v>
      </c>
      <c r="C26" s="140" t="s">
        <v>263</v>
      </c>
      <c r="D26" s="339" t="s">
        <v>129</v>
      </c>
      <c r="E26" s="339" t="s">
        <v>129</v>
      </c>
      <c r="F26" s="321" t="s">
        <v>135</v>
      </c>
      <c r="G26" s="124" t="s">
        <v>168</v>
      </c>
    </row>
    <row r="27" spans="1:7" ht="84" customHeight="1">
      <c r="A27" s="860"/>
      <c r="B27" s="372" t="s">
        <v>77</v>
      </c>
      <c r="C27" s="141" t="s">
        <v>364</v>
      </c>
      <c r="D27" s="129">
        <v>890</v>
      </c>
      <c r="E27" s="129">
        <v>890</v>
      </c>
      <c r="F27" s="321" t="s">
        <v>77</v>
      </c>
      <c r="G27" s="124" t="s">
        <v>182</v>
      </c>
    </row>
    <row r="28" spans="1:7" ht="84" customHeight="1">
      <c r="A28" s="860"/>
      <c r="B28" s="321" t="s">
        <v>176</v>
      </c>
      <c r="C28" s="140" t="s">
        <v>362</v>
      </c>
      <c r="D28" s="129" t="s">
        <v>149</v>
      </c>
      <c r="E28" s="129" t="s">
        <v>149</v>
      </c>
      <c r="F28" s="321" t="s">
        <v>176</v>
      </c>
      <c r="G28" s="124"/>
    </row>
    <row r="29" spans="1:7" ht="84" customHeight="1">
      <c r="A29" s="860"/>
      <c r="B29" s="321" t="s">
        <v>472</v>
      </c>
      <c r="C29" s="141" t="s">
        <v>330</v>
      </c>
      <c r="D29" s="130">
        <v>790</v>
      </c>
      <c r="E29" s="130">
        <v>790</v>
      </c>
      <c r="F29" s="321" t="s">
        <v>472</v>
      </c>
      <c r="G29" s="124"/>
    </row>
    <row r="30" spans="1:7" ht="112.5" customHeight="1">
      <c r="A30" s="860"/>
      <c r="B30" s="321" t="s">
        <v>232</v>
      </c>
      <c r="C30" s="141" t="s">
        <v>88</v>
      </c>
      <c r="D30" s="339" t="s">
        <v>129</v>
      </c>
      <c r="E30" s="339" t="s">
        <v>129</v>
      </c>
      <c r="F30" s="321" t="s">
        <v>232</v>
      </c>
      <c r="G30" s="124" t="s">
        <v>984</v>
      </c>
    </row>
    <row r="31" spans="1:7" ht="84" customHeight="1">
      <c r="A31" s="860"/>
      <c r="B31" s="321" t="s">
        <v>55</v>
      </c>
      <c r="C31" s="140" t="s">
        <v>56</v>
      </c>
      <c r="D31" s="339" t="s">
        <v>129</v>
      </c>
      <c r="E31" s="129" t="s">
        <v>149</v>
      </c>
      <c r="F31" s="321" t="s">
        <v>55</v>
      </c>
      <c r="G31" s="124"/>
    </row>
    <row r="32" spans="1:7" ht="96.75" customHeight="1">
      <c r="A32" s="860"/>
      <c r="B32" s="321" t="s">
        <v>474</v>
      </c>
      <c r="C32" s="140" t="s">
        <v>57</v>
      </c>
      <c r="D32" s="129" t="s">
        <v>149</v>
      </c>
      <c r="E32" s="339" t="s">
        <v>129</v>
      </c>
      <c r="F32" s="321" t="s">
        <v>474</v>
      </c>
      <c r="G32" s="124"/>
    </row>
    <row r="33" spans="1:7" ht="84" customHeight="1">
      <c r="A33" s="860"/>
      <c r="B33" s="321" t="s">
        <v>112</v>
      </c>
      <c r="C33" s="141" t="s">
        <v>89</v>
      </c>
      <c r="D33" s="339" t="s">
        <v>129</v>
      </c>
      <c r="E33" s="339" t="s">
        <v>129</v>
      </c>
      <c r="F33" s="321" t="s">
        <v>112</v>
      </c>
      <c r="G33" s="124" t="s">
        <v>752</v>
      </c>
    </row>
    <row r="34" spans="1:7" ht="84" customHeight="1">
      <c r="A34" s="860"/>
      <c r="B34" s="321" t="s">
        <v>257</v>
      </c>
      <c r="C34" s="140" t="s">
        <v>224</v>
      </c>
      <c r="D34" s="339" t="s">
        <v>129</v>
      </c>
      <c r="E34" s="339" t="s">
        <v>129</v>
      </c>
      <c r="F34" s="321" t="s">
        <v>257</v>
      </c>
      <c r="G34" s="124"/>
    </row>
    <row r="35" spans="1:7" ht="84" customHeight="1">
      <c r="A35" s="860"/>
      <c r="B35" s="321" t="s">
        <v>237</v>
      </c>
      <c r="C35" s="140" t="s">
        <v>337</v>
      </c>
      <c r="D35" s="339" t="s">
        <v>129</v>
      </c>
      <c r="E35" s="339" t="s">
        <v>129</v>
      </c>
      <c r="F35" s="321" t="s">
        <v>237</v>
      </c>
      <c r="G35" s="124"/>
    </row>
    <row r="36" spans="1:7" ht="84" customHeight="1">
      <c r="A36" s="860"/>
      <c r="B36" s="321" t="s">
        <v>78</v>
      </c>
      <c r="C36" s="140" t="s">
        <v>361</v>
      </c>
      <c r="D36" s="129" t="s">
        <v>149</v>
      </c>
      <c r="E36" s="129">
        <v>840</v>
      </c>
      <c r="F36" s="321" t="s">
        <v>78</v>
      </c>
      <c r="G36" s="124" t="s">
        <v>753</v>
      </c>
    </row>
    <row r="37" spans="1:7" ht="84" customHeight="1">
      <c r="A37" s="860"/>
      <c r="B37" s="321" t="s">
        <v>78</v>
      </c>
      <c r="C37" s="140" t="s">
        <v>361</v>
      </c>
      <c r="D37" s="129">
        <v>420</v>
      </c>
      <c r="E37" s="129" t="s">
        <v>149</v>
      </c>
      <c r="F37" s="321" t="s">
        <v>78</v>
      </c>
      <c r="G37" s="124" t="s">
        <v>497</v>
      </c>
    </row>
    <row r="38" spans="1:7" ht="96.75" customHeight="1">
      <c r="A38" s="860"/>
      <c r="B38" s="321" t="s">
        <v>549</v>
      </c>
      <c r="C38" s="140" t="s">
        <v>154</v>
      </c>
      <c r="D38" s="129">
        <v>160</v>
      </c>
      <c r="E38" s="129">
        <v>160</v>
      </c>
      <c r="F38" s="321" t="s">
        <v>549</v>
      </c>
      <c r="G38" s="124"/>
    </row>
    <row r="39" spans="1:7" ht="84" customHeight="1">
      <c r="A39" s="860"/>
      <c r="B39" s="321" t="s">
        <v>409</v>
      </c>
      <c r="C39" s="140" t="s">
        <v>58</v>
      </c>
      <c r="D39" s="339" t="s">
        <v>129</v>
      </c>
      <c r="E39" s="339" t="s">
        <v>129</v>
      </c>
      <c r="F39" s="321" t="s">
        <v>409</v>
      </c>
      <c r="G39" s="124"/>
    </row>
    <row r="40" spans="1:7" ht="78" customHeight="1">
      <c r="A40" s="860"/>
      <c r="B40" s="321" t="s">
        <v>59</v>
      </c>
      <c r="C40" s="140" t="s">
        <v>338</v>
      </c>
      <c r="D40" s="130">
        <v>270</v>
      </c>
      <c r="E40" s="129" t="s">
        <v>149</v>
      </c>
      <c r="F40" s="321" t="s">
        <v>59</v>
      </c>
      <c r="G40" s="124"/>
    </row>
    <row r="41" spans="1:7" ht="84.75" customHeight="1">
      <c r="A41" s="860"/>
      <c r="B41" s="321" t="s">
        <v>60</v>
      </c>
      <c r="C41" s="140" t="s">
        <v>339</v>
      </c>
      <c r="D41" s="130">
        <v>270</v>
      </c>
      <c r="E41" s="129" t="s">
        <v>149</v>
      </c>
      <c r="F41" s="321" t="s">
        <v>60</v>
      </c>
      <c r="G41" s="124"/>
    </row>
    <row r="42" spans="1:7" ht="84" customHeight="1">
      <c r="A42" s="860"/>
      <c r="B42" s="321" t="s">
        <v>143</v>
      </c>
      <c r="C42" s="140" t="s">
        <v>340</v>
      </c>
      <c r="D42" s="339" t="s">
        <v>129</v>
      </c>
      <c r="E42" s="129" t="s">
        <v>149</v>
      </c>
      <c r="F42" s="321" t="s">
        <v>143</v>
      </c>
      <c r="G42" s="124"/>
    </row>
    <row r="43" spans="1:7" ht="84" customHeight="1">
      <c r="A43" s="860"/>
      <c r="B43" s="321" t="s">
        <v>550</v>
      </c>
      <c r="C43" s="140" t="s">
        <v>341</v>
      </c>
      <c r="D43" s="129">
        <v>110</v>
      </c>
      <c r="E43" s="129" t="s">
        <v>149</v>
      </c>
      <c r="F43" s="321" t="s">
        <v>550</v>
      </c>
      <c r="G43" s="124"/>
    </row>
    <row r="44" spans="1:7" ht="84" customHeight="1">
      <c r="A44" s="860"/>
      <c r="B44" s="321" t="s">
        <v>264</v>
      </c>
      <c r="C44" s="140" t="s">
        <v>608</v>
      </c>
      <c r="D44" s="129">
        <v>110</v>
      </c>
      <c r="E44" s="129" t="s">
        <v>149</v>
      </c>
      <c r="F44" s="321" t="s">
        <v>264</v>
      </c>
      <c r="G44" s="124"/>
    </row>
    <row r="45" spans="1:7" ht="84" customHeight="1">
      <c r="A45" s="860"/>
      <c r="B45" s="321" t="s">
        <v>82</v>
      </c>
      <c r="C45" s="140" t="s">
        <v>609</v>
      </c>
      <c r="D45" s="129">
        <v>270</v>
      </c>
      <c r="E45" s="129" t="s">
        <v>149</v>
      </c>
      <c r="F45" s="321" t="s">
        <v>82</v>
      </c>
      <c r="G45" s="124"/>
    </row>
    <row r="46" spans="1:7" ht="100.5" customHeight="1">
      <c r="A46" s="860"/>
      <c r="B46" s="321" t="s">
        <v>359</v>
      </c>
      <c r="C46" s="140" t="s">
        <v>152</v>
      </c>
      <c r="D46" s="129">
        <v>160</v>
      </c>
      <c r="E46" s="129" t="s">
        <v>149</v>
      </c>
      <c r="F46" s="321" t="s">
        <v>359</v>
      </c>
      <c r="G46" s="124"/>
    </row>
    <row r="47" spans="1:7" ht="84" customHeight="1">
      <c r="A47" s="860"/>
      <c r="B47" s="321" t="s">
        <v>356</v>
      </c>
      <c r="C47" s="141" t="s">
        <v>278</v>
      </c>
      <c r="D47" s="339" t="s">
        <v>129</v>
      </c>
      <c r="E47" s="339" t="s">
        <v>129</v>
      </c>
      <c r="F47" s="321" t="s">
        <v>356</v>
      </c>
      <c r="G47" s="124" t="s">
        <v>755</v>
      </c>
    </row>
    <row r="48" spans="1:7" ht="99" customHeight="1">
      <c r="A48" s="860"/>
      <c r="B48" s="321" t="s">
        <v>531</v>
      </c>
      <c r="C48" s="141" t="s">
        <v>213</v>
      </c>
      <c r="D48" s="129">
        <v>110</v>
      </c>
      <c r="E48" s="129">
        <v>110</v>
      </c>
      <c r="F48" s="321" t="s">
        <v>531</v>
      </c>
      <c r="G48" s="124" t="s">
        <v>26</v>
      </c>
    </row>
    <row r="49" spans="1:7" ht="103.5" customHeight="1">
      <c r="A49" s="860"/>
      <c r="B49" s="321" t="s">
        <v>214</v>
      </c>
      <c r="C49" s="141" t="s">
        <v>366</v>
      </c>
      <c r="D49" s="131">
        <v>160</v>
      </c>
      <c r="E49" s="129" t="s">
        <v>149</v>
      </c>
      <c r="F49" s="321" t="s">
        <v>214</v>
      </c>
      <c r="G49" s="124"/>
    </row>
    <row r="50" spans="1:7" ht="103.5" customHeight="1">
      <c r="A50" s="860"/>
      <c r="B50" s="321" t="s">
        <v>214</v>
      </c>
      <c r="C50" s="141" t="s">
        <v>366</v>
      </c>
      <c r="D50" s="129" t="s">
        <v>149</v>
      </c>
      <c r="E50" s="131">
        <v>160</v>
      </c>
      <c r="F50" s="321" t="s">
        <v>214</v>
      </c>
      <c r="G50" s="124"/>
    </row>
    <row r="51" spans="1:7" ht="242.25" customHeight="1">
      <c r="A51" s="860"/>
      <c r="B51" s="372" t="s">
        <v>377</v>
      </c>
      <c r="C51" s="141" t="s">
        <v>616</v>
      </c>
      <c r="D51" s="339" t="s">
        <v>129</v>
      </c>
      <c r="E51" s="129" t="s">
        <v>149</v>
      </c>
      <c r="F51" s="321" t="s">
        <v>377</v>
      </c>
      <c r="G51" s="124" t="s">
        <v>345</v>
      </c>
    </row>
    <row r="52" spans="1:7" ht="84" customHeight="1">
      <c r="A52" s="860"/>
      <c r="B52" s="321" t="s">
        <v>223</v>
      </c>
      <c r="C52" s="141" t="s">
        <v>171</v>
      </c>
      <c r="D52" s="129">
        <v>110</v>
      </c>
      <c r="E52" s="129">
        <v>110</v>
      </c>
      <c r="F52" s="321" t="s">
        <v>223</v>
      </c>
      <c r="G52" s="124"/>
    </row>
    <row r="53" spans="1:7" ht="84" customHeight="1">
      <c r="A53" s="860"/>
      <c r="B53" s="321" t="s">
        <v>216</v>
      </c>
      <c r="C53" s="141" t="s">
        <v>365</v>
      </c>
      <c r="D53" s="129" t="s">
        <v>149</v>
      </c>
      <c r="E53" s="129" t="s">
        <v>149</v>
      </c>
      <c r="F53" s="321" t="s">
        <v>216</v>
      </c>
      <c r="G53" s="124" t="s">
        <v>68</v>
      </c>
    </row>
    <row r="54" spans="1:7" ht="106.5" customHeight="1">
      <c r="A54" s="860"/>
      <c r="B54" s="321" t="s">
        <v>217</v>
      </c>
      <c r="C54" s="141" t="s">
        <v>92</v>
      </c>
      <c r="D54" s="129">
        <v>370</v>
      </c>
      <c r="E54" s="129">
        <v>370</v>
      </c>
      <c r="F54" s="321" t="s">
        <v>217</v>
      </c>
      <c r="G54" s="124" t="s">
        <v>173</v>
      </c>
    </row>
    <row r="55" spans="1:7" ht="84" customHeight="1">
      <c r="A55" s="860"/>
      <c r="B55" s="321" t="s">
        <v>354</v>
      </c>
      <c r="C55" s="141" t="s">
        <v>733</v>
      </c>
      <c r="D55" s="130">
        <v>0</v>
      </c>
      <c r="E55" s="129" t="s">
        <v>149</v>
      </c>
      <c r="F55" s="321" t="s">
        <v>354</v>
      </c>
      <c r="G55" s="124"/>
    </row>
    <row r="56" spans="1:7" ht="84" customHeight="1">
      <c r="A56" s="860"/>
      <c r="B56" s="321" t="s">
        <v>551</v>
      </c>
      <c r="C56" s="141" t="s">
        <v>212</v>
      </c>
      <c r="D56" s="339" t="s">
        <v>129</v>
      </c>
      <c r="E56" s="339" t="s">
        <v>129</v>
      </c>
      <c r="F56" s="321" t="s">
        <v>551</v>
      </c>
      <c r="G56" s="124"/>
    </row>
    <row r="57" spans="1:7" ht="84" customHeight="1">
      <c r="A57" s="860"/>
      <c r="B57" s="321" t="s">
        <v>138</v>
      </c>
      <c r="C57" s="140" t="s">
        <v>139</v>
      </c>
      <c r="D57" s="339" t="s">
        <v>129</v>
      </c>
      <c r="E57" s="339" t="s">
        <v>129</v>
      </c>
      <c r="F57" s="321" t="s">
        <v>138</v>
      </c>
      <c r="G57" s="124"/>
    </row>
    <row r="58" spans="1:7" ht="84" customHeight="1">
      <c r="A58" s="860"/>
      <c r="B58" s="321" t="s">
        <v>144</v>
      </c>
      <c r="C58" s="140" t="s">
        <v>307</v>
      </c>
      <c r="D58" s="339" t="s">
        <v>129</v>
      </c>
      <c r="E58" s="339" t="s">
        <v>129</v>
      </c>
      <c r="F58" s="321" t="s">
        <v>144</v>
      </c>
      <c r="G58" s="124"/>
    </row>
    <row r="59" spans="1:7" ht="84" customHeight="1">
      <c r="A59" s="860"/>
      <c r="B59" s="321" t="s">
        <v>29</v>
      </c>
      <c r="C59" s="140" t="s">
        <v>30</v>
      </c>
      <c r="D59" s="339" t="s">
        <v>129</v>
      </c>
      <c r="E59" s="339" t="s">
        <v>129</v>
      </c>
      <c r="F59" s="321" t="s">
        <v>29</v>
      </c>
      <c r="G59" s="124"/>
    </row>
    <row r="60" spans="1:7" ht="84" customHeight="1">
      <c r="A60" s="860" t="str">
        <f>A1</f>
        <v>ΠΡΟΤΕΙΝΟΜΕΝΟΣ ΤΙΜΟΚΑΤΑΛΟΓΟΣ FIAT 500</v>
      </c>
      <c r="B60" s="321" t="s">
        <v>31</v>
      </c>
      <c r="C60" s="140" t="s">
        <v>90</v>
      </c>
      <c r="D60" s="129">
        <v>270</v>
      </c>
      <c r="E60" s="129">
        <v>270</v>
      </c>
      <c r="F60" s="321" t="s">
        <v>31</v>
      </c>
      <c r="G60" s="124"/>
    </row>
    <row r="61" spans="1:7" ht="84" customHeight="1">
      <c r="A61" s="860"/>
      <c r="B61" s="321" t="s">
        <v>218</v>
      </c>
      <c r="C61" s="140" t="s">
        <v>219</v>
      </c>
      <c r="D61" s="339" t="s">
        <v>129</v>
      </c>
      <c r="E61" s="129">
        <v>420</v>
      </c>
      <c r="F61" s="321" t="s">
        <v>218</v>
      </c>
      <c r="G61" s="124" t="s">
        <v>757</v>
      </c>
    </row>
    <row r="62" spans="1:7" ht="92.45" customHeight="1">
      <c r="A62" s="860"/>
      <c r="B62" s="321" t="s">
        <v>192</v>
      </c>
      <c r="C62" s="264" t="s">
        <v>742</v>
      </c>
      <c r="D62" s="130">
        <v>210</v>
      </c>
      <c r="E62" s="129" t="s">
        <v>149</v>
      </c>
      <c r="F62" s="321" t="s">
        <v>192</v>
      </c>
      <c r="G62" s="124" t="s">
        <v>194</v>
      </c>
    </row>
    <row r="63" spans="1:7" ht="92.45" customHeight="1">
      <c r="A63" s="860"/>
      <c r="B63" s="321" t="s">
        <v>94</v>
      </c>
      <c r="C63" s="141" t="s">
        <v>1012</v>
      </c>
      <c r="D63" s="129" t="s">
        <v>149</v>
      </c>
      <c r="E63" s="130">
        <v>110</v>
      </c>
      <c r="F63" s="321" t="s">
        <v>94</v>
      </c>
      <c r="G63" s="124"/>
    </row>
    <row r="64" spans="1:7" ht="129" customHeight="1">
      <c r="A64" s="860"/>
      <c r="B64" s="321" t="s">
        <v>277</v>
      </c>
      <c r="C64" s="141" t="s">
        <v>61</v>
      </c>
      <c r="D64" s="129">
        <v>110</v>
      </c>
      <c r="E64" s="129">
        <v>110</v>
      </c>
      <c r="F64" s="321" t="s">
        <v>277</v>
      </c>
      <c r="G64" s="124" t="s">
        <v>758</v>
      </c>
    </row>
    <row r="65" spans="1:7" ht="87" customHeight="1">
      <c r="A65" s="860"/>
      <c r="B65" s="321" t="s">
        <v>1075</v>
      </c>
      <c r="C65" s="141" t="s">
        <v>1076</v>
      </c>
      <c r="D65" s="129" t="s">
        <v>149</v>
      </c>
      <c r="E65" s="130">
        <v>270</v>
      </c>
      <c r="F65" s="321" t="s">
        <v>1075</v>
      </c>
      <c r="G65" s="124"/>
    </row>
    <row r="66" spans="1:7" ht="103.5" customHeight="1">
      <c r="A66" s="860"/>
      <c r="B66" s="321" t="s">
        <v>695</v>
      </c>
      <c r="C66" s="264" t="s">
        <v>204</v>
      </c>
      <c r="D66" s="339" t="s">
        <v>129</v>
      </c>
      <c r="E66" s="339" t="s">
        <v>129</v>
      </c>
      <c r="F66" s="321" t="s">
        <v>695</v>
      </c>
      <c r="G66" s="124" t="s">
        <v>756</v>
      </c>
    </row>
    <row r="67" spans="1:7" ht="103.5" customHeight="1">
      <c r="A67" s="860"/>
      <c r="B67" s="321" t="s">
        <v>1042</v>
      </c>
      <c r="C67" s="141" t="s">
        <v>1041</v>
      </c>
      <c r="D67" s="129" t="s">
        <v>149</v>
      </c>
      <c r="E67" s="339" t="s">
        <v>129</v>
      </c>
      <c r="F67" s="321" t="s">
        <v>1042</v>
      </c>
      <c r="G67" s="124"/>
    </row>
    <row r="68" spans="1:7" ht="84" customHeight="1">
      <c r="A68" s="860"/>
      <c r="B68" s="321" t="s">
        <v>199</v>
      </c>
      <c r="C68" s="140" t="s">
        <v>200</v>
      </c>
      <c r="D68" s="339" t="s">
        <v>129</v>
      </c>
      <c r="E68" s="339" t="s">
        <v>129</v>
      </c>
      <c r="F68" s="321" t="s">
        <v>199</v>
      </c>
      <c r="G68" s="124"/>
    </row>
    <row r="69" spans="1:7" ht="90" customHeight="1">
      <c r="A69" s="860"/>
      <c r="B69" s="321" t="s">
        <v>177</v>
      </c>
      <c r="C69" s="140" t="s">
        <v>178</v>
      </c>
      <c r="D69" s="339" t="s">
        <v>129</v>
      </c>
      <c r="E69" s="339" t="s">
        <v>129</v>
      </c>
      <c r="F69" s="321" t="s">
        <v>177</v>
      </c>
      <c r="G69" s="124" t="s">
        <v>759</v>
      </c>
    </row>
    <row r="70" spans="1:7" ht="84" customHeight="1">
      <c r="A70" s="860"/>
      <c r="B70" s="321" t="s">
        <v>25</v>
      </c>
      <c r="C70" s="140" t="s">
        <v>502</v>
      </c>
      <c r="D70" s="339" t="s">
        <v>129</v>
      </c>
      <c r="E70" s="339" t="s">
        <v>129</v>
      </c>
      <c r="F70" s="321" t="s">
        <v>25</v>
      </c>
      <c r="G70" s="124"/>
    </row>
    <row r="71" spans="1:7" ht="84" customHeight="1">
      <c r="A71" s="860"/>
      <c r="B71" s="321" t="s">
        <v>111</v>
      </c>
      <c r="C71" s="140" t="s">
        <v>91</v>
      </c>
      <c r="D71" s="339" t="s">
        <v>129</v>
      </c>
      <c r="E71" s="339" t="s">
        <v>129</v>
      </c>
      <c r="F71" s="321" t="s">
        <v>111</v>
      </c>
      <c r="G71" s="124"/>
    </row>
    <row r="72" spans="1:7" ht="132" customHeight="1">
      <c r="A72" s="860"/>
      <c r="B72" s="321" t="s">
        <v>614</v>
      </c>
      <c r="C72" s="264" t="s">
        <v>170</v>
      </c>
      <c r="D72" s="129" t="s">
        <v>149</v>
      </c>
      <c r="E72" s="339" t="s">
        <v>129</v>
      </c>
      <c r="F72" s="321" t="s">
        <v>410</v>
      </c>
      <c r="G72" s="124"/>
    </row>
    <row r="73" spans="1:7" ht="324" customHeight="1">
      <c r="A73" s="860"/>
      <c r="B73" s="321" t="s">
        <v>1296</v>
      </c>
      <c r="C73" s="141" t="s">
        <v>1299</v>
      </c>
      <c r="D73" s="129" t="s">
        <v>149</v>
      </c>
      <c r="E73" s="129">
        <v>1920</v>
      </c>
      <c r="F73" s="321" t="s">
        <v>1296</v>
      </c>
      <c r="G73" s="124" t="s">
        <v>1306</v>
      </c>
    </row>
    <row r="74" spans="1:7" ht="84" customHeight="1">
      <c r="A74" s="860"/>
      <c r="B74" s="321" t="s">
        <v>410</v>
      </c>
      <c r="C74" s="141" t="s">
        <v>220</v>
      </c>
      <c r="D74" s="339" t="s">
        <v>129</v>
      </c>
      <c r="E74" s="339" t="s">
        <v>129</v>
      </c>
      <c r="F74" s="321" t="s">
        <v>410</v>
      </c>
      <c r="G74" s="124"/>
    </row>
    <row r="75" spans="1:7" ht="84" customHeight="1">
      <c r="A75" s="860"/>
      <c r="B75" s="321" t="s">
        <v>23</v>
      </c>
      <c r="C75" s="140" t="s">
        <v>24</v>
      </c>
      <c r="D75" s="339" t="s">
        <v>129</v>
      </c>
      <c r="E75" s="339" t="s">
        <v>129</v>
      </c>
      <c r="F75" s="321" t="s">
        <v>23</v>
      </c>
      <c r="G75" s="124"/>
    </row>
    <row r="76" spans="1:7" ht="84" customHeight="1">
      <c r="A76" s="860"/>
      <c r="B76" s="321" t="s">
        <v>140</v>
      </c>
      <c r="C76" s="140" t="s">
        <v>221</v>
      </c>
      <c r="D76" s="339" t="s">
        <v>129</v>
      </c>
      <c r="E76" s="339" t="s">
        <v>129</v>
      </c>
      <c r="F76" s="321" t="s">
        <v>140</v>
      </c>
      <c r="G76" s="124"/>
    </row>
    <row r="77" spans="1:7" ht="84" customHeight="1">
      <c r="A77" s="860"/>
      <c r="B77" s="321" t="s">
        <v>346</v>
      </c>
      <c r="C77" s="140" t="s">
        <v>347</v>
      </c>
      <c r="D77" s="339" t="s">
        <v>129</v>
      </c>
      <c r="E77" s="339" t="s">
        <v>129</v>
      </c>
      <c r="F77" s="321" t="s">
        <v>346</v>
      </c>
      <c r="G77" s="124"/>
    </row>
    <row r="78" spans="1:7" ht="84" customHeight="1">
      <c r="A78" s="860"/>
      <c r="B78" s="321" t="s">
        <v>208</v>
      </c>
      <c r="C78" s="141" t="s">
        <v>210</v>
      </c>
      <c r="D78" s="129">
        <v>160</v>
      </c>
      <c r="E78" s="129">
        <v>160</v>
      </c>
      <c r="F78" s="321" t="s">
        <v>208</v>
      </c>
      <c r="G78" s="124"/>
    </row>
    <row r="79" spans="1:7" ht="84" customHeight="1">
      <c r="A79" s="860"/>
      <c r="B79" s="321" t="s">
        <v>209</v>
      </c>
      <c r="C79" s="141" t="s">
        <v>211</v>
      </c>
      <c r="D79" s="129">
        <v>160</v>
      </c>
      <c r="E79" s="129">
        <v>160</v>
      </c>
      <c r="F79" s="321" t="s">
        <v>209</v>
      </c>
      <c r="G79" s="124"/>
    </row>
    <row r="80" spans="1:7" ht="84" customHeight="1">
      <c r="A80" s="860"/>
      <c r="B80" s="321" t="s">
        <v>507</v>
      </c>
      <c r="C80" s="140" t="s">
        <v>581</v>
      </c>
      <c r="D80" s="129">
        <v>190</v>
      </c>
      <c r="E80" s="129">
        <v>190</v>
      </c>
      <c r="F80" s="321" t="s">
        <v>507</v>
      </c>
      <c r="G80" s="124"/>
    </row>
    <row r="81" spans="1:7" ht="84" customHeight="1">
      <c r="A81" s="860"/>
      <c r="B81" s="372" t="s">
        <v>508</v>
      </c>
      <c r="C81" s="140" t="s">
        <v>0</v>
      </c>
      <c r="D81" s="129">
        <v>190</v>
      </c>
      <c r="E81" s="129">
        <v>190</v>
      </c>
      <c r="F81" s="321" t="s">
        <v>508</v>
      </c>
      <c r="G81" s="124"/>
    </row>
    <row r="82" spans="1:7" ht="84" customHeight="1">
      <c r="A82" s="860"/>
      <c r="B82" s="321" t="s">
        <v>509</v>
      </c>
      <c r="C82" s="140" t="s">
        <v>1</v>
      </c>
      <c r="D82" s="129">
        <v>190</v>
      </c>
      <c r="E82" s="129">
        <v>190</v>
      </c>
      <c r="F82" s="321" t="s">
        <v>509</v>
      </c>
      <c r="G82" s="124"/>
    </row>
    <row r="83" spans="1:7" ht="93" customHeight="1">
      <c r="A83" s="860"/>
      <c r="B83" s="321" t="s">
        <v>510</v>
      </c>
      <c r="C83" s="140" t="s">
        <v>2</v>
      </c>
      <c r="D83" s="129">
        <v>190</v>
      </c>
      <c r="E83" s="129">
        <v>190</v>
      </c>
      <c r="F83" s="321" t="s">
        <v>510</v>
      </c>
      <c r="G83" s="124"/>
    </row>
    <row r="84" spans="1:7" ht="84" customHeight="1">
      <c r="A84" s="860"/>
      <c r="B84" s="321" t="s">
        <v>225</v>
      </c>
      <c r="C84" s="140" t="s">
        <v>585</v>
      </c>
      <c r="D84" s="129" t="s">
        <v>149</v>
      </c>
      <c r="E84" s="129">
        <v>300</v>
      </c>
      <c r="F84" s="321" t="s">
        <v>225</v>
      </c>
      <c r="G84" s="124"/>
    </row>
    <row r="85" spans="1:7" ht="84" customHeight="1">
      <c r="A85" s="860"/>
      <c r="B85" s="321" t="s">
        <v>297</v>
      </c>
      <c r="C85" s="140" t="s">
        <v>146</v>
      </c>
      <c r="D85" s="129" t="s">
        <v>149</v>
      </c>
      <c r="E85" s="129">
        <v>300</v>
      </c>
      <c r="F85" s="321" t="s">
        <v>297</v>
      </c>
      <c r="G85" s="124"/>
    </row>
    <row r="86" spans="1:7" ht="84" customHeight="1">
      <c r="A86" s="860"/>
      <c r="B86" s="321" t="s">
        <v>298</v>
      </c>
      <c r="C86" s="141" t="s">
        <v>306</v>
      </c>
      <c r="D86" s="129">
        <v>270</v>
      </c>
      <c r="E86" s="129">
        <v>270</v>
      </c>
      <c r="F86" s="321" t="s">
        <v>298</v>
      </c>
      <c r="G86" s="124"/>
    </row>
    <row r="87" spans="1:7" ht="84" customHeight="1">
      <c r="A87" s="860"/>
      <c r="B87" s="321" t="s">
        <v>613</v>
      </c>
      <c r="C87" s="264" t="s">
        <v>744</v>
      </c>
      <c r="D87" s="265">
        <v>370</v>
      </c>
      <c r="E87" s="265">
        <v>370</v>
      </c>
      <c r="F87" s="321" t="s">
        <v>613</v>
      </c>
      <c r="G87" s="124"/>
    </row>
    <row r="88" spans="1:7" ht="84" customHeight="1">
      <c r="A88" s="860"/>
      <c r="B88" s="321" t="s">
        <v>653</v>
      </c>
      <c r="C88" s="141" t="s">
        <v>738</v>
      </c>
      <c r="D88" s="129">
        <v>370</v>
      </c>
      <c r="E88" s="129">
        <v>370</v>
      </c>
      <c r="F88" s="321" t="s">
        <v>653</v>
      </c>
      <c r="G88" s="124"/>
    </row>
    <row r="89" spans="1:7" ht="84" customHeight="1">
      <c r="A89" s="860"/>
      <c r="B89" s="321" t="s">
        <v>729</v>
      </c>
      <c r="C89" s="141" t="s">
        <v>730</v>
      </c>
      <c r="D89" s="129">
        <v>370</v>
      </c>
      <c r="E89" s="129">
        <v>370</v>
      </c>
      <c r="F89" s="321" t="s">
        <v>729</v>
      </c>
      <c r="G89" s="124"/>
    </row>
    <row r="90" spans="1:7" ht="84" customHeight="1">
      <c r="A90" s="860"/>
      <c r="B90" s="321" t="s">
        <v>302</v>
      </c>
      <c r="C90" s="141" t="s">
        <v>260</v>
      </c>
      <c r="D90" s="129">
        <v>370</v>
      </c>
      <c r="E90" s="129">
        <v>370</v>
      </c>
      <c r="F90" s="321" t="s">
        <v>302</v>
      </c>
      <c r="G90" s="124"/>
    </row>
    <row r="91" spans="1:7" ht="84" customHeight="1">
      <c r="A91" s="860"/>
      <c r="B91" s="321" t="s">
        <v>303</v>
      </c>
      <c r="C91" s="264" t="s">
        <v>387</v>
      </c>
      <c r="D91" s="129">
        <v>370</v>
      </c>
      <c r="E91" s="129" t="s">
        <v>149</v>
      </c>
      <c r="F91" s="321" t="s">
        <v>303</v>
      </c>
      <c r="G91" s="125"/>
    </row>
    <row r="92" spans="1:7" ht="84" customHeight="1">
      <c r="A92" s="860"/>
      <c r="B92" s="321" t="s">
        <v>304</v>
      </c>
      <c r="C92" s="141" t="s">
        <v>102</v>
      </c>
      <c r="D92" s="129">
        <v>370</v>
      </c>
      <c r="E92" s="129">
        <v>370</v>
      </c>
      <c r="F92" s="321" t="s">
        <v>304</v>
      </c>
      <c r="G92" s="124"/>
    </row>
    <row r="93" spans="1:7" ht="84" customHeight="1">
      <c r="A93" s="860"/>
      <c r="B93" s="373" t="s">
        <v>731</v>
      </c>
      <c r="C93" s="141" t="s">
        <v>737</v>
      </c>
      <c r="D93" s="129" t="s">
        <v>149</v>
      </c>
      <c r="E93" s="129">
        <v>1040</v>
      </c>
      <c r="F93" s="373" t="s">
        <v>731</v>
      </c>
      <c r="G93" s="124"/>
    </row>
    <row r="94" spans="1:7" ht="84" customHeight="1">
      <c r="A94" s="860"/>
      <c r="B94" s="373" t="s">
        <v>9</v>
      </c>
      <c r="C94" s="143" t="s">
        <v>10</v>
      </c>
      <c r="D94" s="129">
        <v>0</v>
      </c>
      <c r="E94" s="129">
        <v>0</v>
      </c>
      <c r="F94" s="373" t="s">
        <v>9</v>
      </c>
      <c r="G94" s="124" t="s">
        <v>740</v>
      </c>
    </row>
    <row r="95" spans="1:7" ht="84" customHeight="1">
      <c r="A95" s="860"/>
      <c r="B95" s="373" t="s">
        <v>542</v>
      </c>
      <c r="C95" s="141" t="s">
        <v>734</v>
      </c>
      <c r="D95" s="129">
        <v>370</v>
      </c>
      <c r="E95" s="129">
        <v>370</v>
      </c>
      <c r="F95" s="373" t="s">
        <v>542</v>
      </c>
      <c r="G95" s="124"/>
    </row>
    <row r="96" spans="1:7" ht="84" customHeight="1">
      <c r="A96" s="860"/>
      <c r="B96" s="373" t="s">
        <v>541</v>
      </c>
      <c r="C96" s="141" t="s">
        <v>732</v>
      </c>
      <c r="D96" s="129">
        <v>370</v>
      </c>
      <c r="E96" s="129" t="s">
        <v>149</v>
      </c>
      <c r="F96" s="373" t="s">
        <v>541</v>
      </c>
      <c r="G96" s="124"/>
    </row>
    <row r="97" spans="1:7" ht="84" customHeight="1">
      <c r="A97" s="860"/>
      <c r="B97" s="373" t="s">
        <v>543</v>
      </c>
      <c r="C97" s="141" t="s">
        <v>739</v>
      </c>
      <c r="D97" s="129">
        <v>370</v>
      </c>
      <c r="E97" s="129" t="s">
        <v>149</v>
      </c>
      <c r="F97" s="373" t="s">
        <v>543</v>
      </c>
      <c r="G97" s="459"/>
    </row>
    <row r="98" spans="1:7" ht="84" customHeight="1">
      <c r="A98" s="860"/>
      <c r="B98" s="373" t="s">
        <v>312</v>
      </c>
      <c r="C98" s="141" t="s">
        <v>735</v>
      </c>
      <c r="D98" s="129">
        <v>370</v>
      </c>
      <c r="E98" s="129">
        <v>370</v>
      </c>
      <c r="F98" s="373" t="s">
        <v>312</v>
      </c>
      <c r="G98" s="459"/>
    </row>
    <row r="99" spans="1:7" ht="84" customHeight="1">
      <c r="A99" s="860"/>
      <c r="B99" s="373" t="s">
        <v>313</v>
      </c>
      <c r="C99" s="141" t="s">
        <v>736</v>
      </c>
      <c r="D99" s="129">
        <v>370</v>
      </c>
      <c r="E99" s="129" t="s">
        <v>149</v>
      </c>
      <c r="F99" s="373" t="s">
        <v>313</v>
      </c>
      <c r="G99" s="459"/>
    </row>
    <row r="100" spans="1:7" ht="84" customHeight="1" thickBot="1">
      <c r="A100" s="871"/>
      <c r="B100" s="374" t="s">
        <v>175</v>
      </c>
      <c r="C100" s="144" t="s">
        <v>259</v>
      </c>
      <c r="D100" s="133">
        <v>1040</v>
      </c>
      <c r="E100" s="133">
        <v>1040</v>
      </c>
      <c r="F100" s="375" t="s">
        <v>175</v>
      </c>
      <c r="G100" s="179"/>
    </row>
    <row r="101" spans="1:7" ht="73.5" customHeight="1">
      <c r="A101" s="91"/>
      <c r="B101" s="99"/>
      <c r="C101" s="858" t="s">
        <v>351</v>
      </c>
      <c r="D101" s="858"/>
      <c r="E101" s="95"/>
    </row>
    <row r="102" spans="1:7" ht="44.25" customHeight="1">
      <c r="A102" s="91"/>
      <c r="B102" s="100"/>
      <c r="C102" s="791" t="s">
        <v>352</v>
      </c>
      <c r="D102" s="791"/>
      <c r="E102" s="95"/>
    </row>
  </sheetData>
  <mergeCells count="9">
    <mergeCell ref="F7:G7"/>
    <mergeCell ref="B8:C8"/>
    <mergeCell ref="F8:F9"/>
    <mergeCell ref="B9:C9"/>
    <mergeCell ref="A60:A100"/>
    <mergeCell ref="C101:D101"/>
    <mergeCell ref="A1:A59"/>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9"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111"/>
  <sheetViews>
    <sheetView view="pageBreakPreview" zoomScale="25" zoomScaleNormal="75" zoomScaleSheetLayoutView="70" workbookViewId="0">
      <selection activeCell="H12" sqref="H12"/>
    </sheetView>
  </sheetViews>
  <sheetFormatPr defaultColWidth="9.140625" defaultRowHeight="12.75"/>
  <cols>
    <col min="1" max="1" width="21.85546875" style="88" customWidth="1"/>
    <col min="2" max="2" width="19" style="89" customWidth="1"/>
    <col min="3" max="3" width="226.28515625" style="93" customWidth="1"/>
    <col min="4" max="4" width="64.140625" style="93" customWidth="1"/>
    <col min="5" max="5" width="65" style="93" customWidth="1"/>
    <col min="6" max="6" width="65.140625" style="93" customWidth="1"/>
    <col min="7" max="7" width="23.85546875" style="91" customWidth="1"/>
    <col min="8" max="8" width="222" style="92" customWidth="1"/>
    <col min="9" max="9" width="38.28515625" style="88" customWidth="1"/>
    <col min="10" max="10" width="43.42578125" style="88" customWidth="1"/>
    <col min="11" max="11" width="45.140625" style="88" customWidth="1"/>
    <col min="12" max="16384" width="9.140625" style="88"/>
  </cols>
  <sheetData>
    <row r="1" spans="1:8" s="90" customFormat="1" ht="99.6" customHeight="1">
      <c r="A1" s="859" t="s">
        <v>970</v>
      </c>
      <c r="B1" s="863" t="s">
        <v>934</v>
      </c>
      <c r="C1" s="864"/>
      <c r="D1" s="358">
        <v>500</v>
      </c>
      <c r="E1" s="358">
        <v>500</v>
      </c>
      <c r="F1" s="349">
        <v>500</v>
      </c>
      <c r="G1" s="359"/>
      <c r="H1" s="360"/>
    </row>
    <row r="2" spans="1:8" s="90" customFormat="1" ht="78" customHeight="1">
      <c r="A2" s="860"/>
      <c r="B2" s="865"/>
      <c r="C2" s="866"/>
      <c r="D2" s="351" t="s">
        <v>244</v>
      </c>
      <c r="E2" s="351" t="s">
        <v>244</v>
      </c>
      <c r="F2" s="351" t="s">
        <v>244</v>
      </c>
      <c r="G2" s="361"/>
      <c r="H2" s="362"/>
    </row>
    <row r="3" spans="1:8" s="90" customFormat="1" ht="78" customHeight="1">
      <c r="A3" s="860"/>
      <c r="B3" s="865"/>
      <c r="C3" s="866"/>
      <c r="D3" s="351">
        <v>1248</v>
      </c>
      <c r="E3" s="351">
        <v>1248</v>
      </c>
      <c r="F3" s="351">
        <v>1248</v>
      </c>
      <c r="G3" s="361"/>
      <c r="H3" s="362"/>
    </row>
    <row r="4" spans="1:8" ht="78" customHeight="1">
      <c r="A4" s="860"/>
      <c r="B4" s="865"/>
      <c r="C4" s="866"/>
      <c r="D4" s="351" t="s">
        <v>239</v>
      </c>
      <c r="E4" s="351" t="s">
        <v>203</v>
      </c>
      <c r="F4" s="351" t="s">
        <v>983</v>
      </c>
      <c r="G4" s="363"/>
      <c r="H4" s="364"/>
    </row>
    <row r="5" spans="1:8" ht="78" customHeight="1">
      <c r="A5" s="860"/>
      <c r="B5" s="865"/>
      <c r="C5" s="866"/>
      <c r="D5" s="351" t="s">
        <v>38</v>
      </c>
      <c r="E5" s="351" t="s">
        <v>38</v>
      </c>
      <c r="F5" s="351" t="s">
        <v>38</v>
      </c>
      <c r="G5" s="363"/>
      <c r="H5" s="364"/>
    </row>
    <row r="6" spans="1:8" ht="78" customHeight="1">
      <c r="A6" s="860"/>
      <c r="B6" s="865"/>
      <c r="C6" s="866"/>
      <c r="D6" s="351" t="s">
        <v>331</v>
      </c>
      <c r="E6" s="351" t="s">
        <v>331</v>
      </c>
      <c r="F6" s="351" t="s">
        <v>331</v>
      </c>
      <c r="G6" s="363"/>
      <c r="H6" s="364"/>
    </row>
    <row r="7" spans="1:8" ht="75" customHeight="1">
      <c r="A7" s="860"/>
      <c r="B7" s="867" t="s">
        <v>522</v>
      </c>
      <c r="C7" s="868"/>
      <c r="D7" s="126">
        <v>14950</v>
      </c>
      <c r="E7" s="126">
        <v>16000</v>
      </c>
      <c r="F7" s="126">
        <v>16000</v>
      </c>
      <c r="G7" s="838"/>
      <c r="H7" s="839"/>
    </row>
    <row r="8" spans="1:8" ht="66" customHeight="1">
      <c r="A8" s="860"/>
      <c r="B8" s="824" t="s">
        <v>523</v>
      </c>
      <c r="C8" s="825"/>
      <c r="D8" s="127" t="s">
        <v>1261</v>
      </c>
      <c r="E8" s="127" t="s">
        <v>1262</v>
      </c>
      <c r="F8" s="128" t="s">
        <v>1263</v>
      </c>
      <c r="G8" s="861" t="s">
        <v>524</v>
      </c>
      <c r="H8" s="134" t="s">
        <v>552</v>
      </c>
    </row>
    <row r="9" spans="1:8" ht="84" customHeight="1">
      <c r="A9" s="860"/>
      <c r="B9" s="869" t="s">
        <v>127</v>
      </c>
      <c r="C9" s="870"/>
      <c r="D9" s="376"/>
      <c r="E9" s="377"/>
      <c r="F9" s="377"/>
      <c r="G9" s="862"/>
      <c r="H9" s="367"/>
    </row>
    <row r="10" spans="1:8" ht="84" customHeight="1">
      <c r="A10" s="860"/>
      <c r="B10" s="378" t="s">
        <v>3</v>
      </c>
      <c r="C10" s="139" t="s">
        <v>42</v>
      </c>
      <c r="D10" s="339" t="s">
        <v>129</v>
      </c>
      <c r="E10" s="129" t="s">
        <v>149</v>
      </c>
      <c r="F10" s="129" t="s">
        <v>149</v>
      </c>
      <c r="G10" s="368" t="s">
        <v>3</v>
      </c>
      <c r="H10" s="124"/>
    </row>
    <row r="11" spans="1:8" ht="84" customHeight="1">
      <c r="A11" s="860"/>
      <c r="B11" s="378" t="s">
        <v>3</v>
      </c>
      <c r="C11" s="139" t="s">
        <v>457</v>
      </c>
      <c r="D11" s="339" t="s">
        <v>129</v>
      </c>
      <c r="E11" s="339" t="s">
        <v>129</v>
      </c>
      <c r="F11" s="129" t="s">
        <v>149</v>
      </c>
      <c r="G11" s="368" t="s">
        <v>3</v>
      </c>
      <c r="H11" s="124"/>
    </row>
    <row r="12" spans="1:8" ht="84" customHeight="1">
      <c r="A12" s="860"/>
      <c r="B12" s="378" t="s">
        <v>3</v>
      </c>
      <c r="C12" s="139" t="s">
        <v>980</v>
      </c>
      <c r="D12" s="129" t="s">
        <v>149</v>
      </c>
      <c r="E12" s="129" t="s">
        <v>149</v>
      </c>
      <c r="F12" s="339" t="s">
        <v>129</v>
      </c>
      <c r="G12" s="368" t="s">
        <v>3</v>
      </c>
      <c r="H12" s="124"/>
    </row>
    <row r="13" spans="1:8" ht="132" customHeight="1">
      <c r="A13" s="860"/>
      <c r="B13" s="378" t="s">
        <v>3</v>
      </c>
      <c r="C13" s="139" t="s">
        <v>979</v>
      </c>
      <c r="D13" s="129" t="s">
        <v>149</v>
      </c>
      <c r="E13" s="129" t="s">
        <v>149</v>
      </c>
      <c r="F13" s="339" t="s">
        <v>129</v>
      </c>
      <c r="G13" s="368" t="s">
        <v>3</v>
      </c>
      <c r="H13" s="124"/>
    </row>
    <row r="14" spans="1:8" ht="84" customHeight="1">
      <c r="A14" s="860"/>
      <c r="B14" s="378" t="s">
        <v>3</v>
      </c>
      <c r="C14" s="139" t="s">
        <v>123</v>
      </c>
      <c r="D14" s="339" t="s">
        <v>129</v>
      </c>
      <c r="E14" s="339" t="s">
        <v>129</v>
      </c>
      <c r="F14" s="339" t="s">
        <v>129</v>
      </c>
      <c r="G14" s="368" t="s">
        <v>3</v>
      </c>
      <c r="H14" s="124"/>
    </row>
    <row r="15" spans="1:8" ht="84" customHeight="1">
      <c r="A15" s="860"/>
      <c r="B15" s="379" t="s">
        <v>539</v>
      </c>
      <c r="C15" s="139" t="s">
        <v>499</v>
      </c>
      <c r="D15" s="339" t="s">
        <v>129</v>
      </c>
      <c r="E15" s="339" t="s">
        <v>129</v>
      </c>
      <c r="F15" s="339" t="s">
        <v>129</v>
      </c>
      <c r="G15" s="369" t="s">
        <v>539</v>
      </c>
      <c r="H15" s="124"/>
    </row>
    <row r="16" spans="1:8" ht="84" customHeight="1">
      <c r="A16" s="860"/>
      <c r="B16" s="379" t="s">
        <v>128</v>
      </c>
      <c r="C16" s="140" t="s">
        <v>500</v>
      </c>
      <c r="D16" s="339" t="s">
        <v>129</v>
      </c>
      <c r="E16" s="339" t="s">
        <v>129</v>
      </c>
      <c r="F16" s="339" t="s">
        <v>129</v>
      </c>
      <c r="G16" s="369" t="s">
        <v>128</v>
      </c>
      <c r="H16" s="124"/>
    </row>
    <row r="17" spans="1:8" ht="84" customHeight="1">
      <c r="A17" s="860"/>
      <c r="B17" s="379" t="s">
        <v>501</v>
      </c>
      <c r="C17" s="139" t="s">
        <v>583</v>
      </c>
      <c r="D17" s="339" t="s">
        <v>129</v>
      </c>
      <c r="E17" s="339" t="s">
        <v>129</v>
      </c>
      <c r="F17" s="339" t="s">
        <v>129</v>
      </c>
      <c r="G17" s="369" t="s">
        <v>501</v>
      </c>
      <c r="H17" s="124"/>
    </row>
    <row r="18" spans="1:8" ht="84" customHeight="1">
      <c r="A18" s="860"/>
      <c r="B18" s="380" t="s">
        <v>130</v>
      </c>
      <c r="C18" s="140" t="s">
        <v>131</v>
      </c>
      <c r="D18" s="339" t="s">
        <v>129</v>
      </c>
      <c r="E18" s="339" t="s">
        <v>129</v>
      </c>
      <c r="F18" s="339" t="s">
        <v>129</v>
      </c>
      <c r="G18" s="370" t="s">
        <v>130</v>
      </c>
      <c r="H18" s="124"/>
    </row>
    <row r="19" spans="1:8" ht="84" customHeight="1">
      <c r="A19" s="860"/>
      <c r="B19" s="380" t="s">
        <v>407</v>
      </c>
      <c r="C19" s="140" t="s">
        <v>408</v>
      </c>
      <c r="D19" s="339" t="s">
        <v>129</v>
      </c>
      <c r="E19" s="339" t="s">
        <v>129</v>
      </c>
      <c r="F19" s="339" t="s">
        <v>129</v>
      </c>
      <c r="G19" s="370" t="s">
        <v>407</v>
      </c>
      <c r="H19" s="124"/>
    </row>
    <row r="20" spans="1:8" ht="132" customHeight="1">
      <c r="A20" s="860"/>
      <c r="B20" s="380" t="s">
        <v>5</v>
      </c>
      <c r="C20" s="140" t="s">
        <v>363</v>
      </c>
      <c r="D20" s="129">
        <v>160</v>
      </c>
      <c r="E20" s="339" t="s">
        <v>129</v>
      </c>
      <c r="F20" s="339" t="s">
        <v>129</v>
      </c>
      <c r="G20" s="370" t="s">
        <v>5</v>
      </c>
      <c r="H20" s="124"/>
    </row>
    <row r="21" spans="1:8" ht="87" customHeight="1">
      <c r="A21" s="860"/>
      <c r="B21" s="321" t="s">
        <v>514</v>
      </c>
      <c r="C21" s="140" t="s">
        <v>515</v>
      </c>
      <c r="D21" s="339" t="s">
        <v>129</v>
      </c>
      <c r="E21" s="339" t="s">
        <v>129</v>
      </c>
      <c r="F21" s="339" t="s">
        <v>129</v>
      </c>
      <c r="G21" s="321" t="s">
        <v>514</v>
      </c>
      <c r="H21" s="124"/>
    </row>
    <row r="22" spans="1:8" ht="84" customHeight="1">
      <c r="A22" s="860"/>
      <c r="B22" s="371" t="s">
        <v>533</v>
      </c>
      <c r="C22" s="140" t="s">
        <v>52</v>
      </c>
      <c r="D22" s="129">
        <v>150</v>
      </c>
      <c r="E22" s="129">
        <v>150</v>
      </c>
      <c r="F22" s="339" t="s">
        <v>129</v>
      </c>
      <c r="G22" s="370" t="s">
        <v>533</v>
      </c>
      <c r="H22" s="124"/>
    </row>
    <row r="23" spans="1:8" ht="84" customHeight="1">
      <c r="A23" s="860"/>
      <c r="B23" s="380" t="s">
        <v>141</v>
      </c>
      <c r="C23" s="140" t="s">
        <v>142</v>
      </c>
      <c r="D23" s="129">
        <v>160</v>
      </c>
      <c r="E23" s="339" t="s">
        <v>129</v>
      </c>
      <c r="F23" s="339" t="s">
        <v>129</v>
      </c>
      <c r="G23" s="370" t="s">
        <v>141</v>
      </c>
      <c r="H23" s="124"/>
    </row>
    <row r="24" spans="1:8" ht="84" customHeight="1">
      <c r="A24" s="860"/>
      <c r="B24" s="372" t="s">
        <v>133</v>
      </c>
      <c r="C24" s="140" t="s">
        <v>632</v>
      </c>
      <c r="D24" s="339" t="s">
        <v>129</v>
      </c>
      <c r="E24" s="339" t="s">
        <v>129</v>
      </c>
      <c r="F24" s="339" t="s">
        <v>129</v>
      </c>
      <c r="G24" s="321" t="s">
        <v>133</v>
      </c>
      <c r="H24" s="124"/>
    </row>
    <row r="25" spans="1:8" ht="84" customHeight="1">
      <c r="A25" s="860"/>
      <c r="B25" s="372" t="s">
        <v>249</v>
      </c>
      <c r="C25" s="141" t="s">
        <v>53</v>
      </c>
      <c r="D25" s="129" t="s">
        <v>149</v>
      </c>
      <c r="E25" s="129">
        <v>470</v>
      </c>
      <c r="F25" s="129">
        <v>470</v>
      </c>
      <c r="G25" s="321" t="s">
        <v>249</v>
      </c>
      <c r="H25" s="124"/>
    </row>
    <row r="26" spans="1:8" ht="84" customHeight="1">
      <c r="A26" s="860"/>
      <c r="B26" s="372" t="s">
        <v>397</v>
      </c>
      <c r="C26" s="140" t="s">
        <v>54</v>
      </c>
      <c r="D26" s="339" t="s">
        <v>129</v>
      </c>
      <c r="E26" s="339" t="s">
        <v>129</v>
      </c>
      <c r="F26" s="339" t="s">
        <v>129</v>
      </c>
      <c r="G26" s="321" t="s">
        <v>397</v>
      </c>
      <c r="H26" s="124"/>
    </row>
    <row r="27" spans="1:8" ht="96" customHeight="1">
      <c r="A27" s="860"/>
      <c r="B27" s="372" t="s">
        <v>135</v>
      </c>
      <c r="C27" s="140" t="s">
        <v>263</v>
      </c>
      <c r="D27" s="339" t="s">
        <v>129</v>
      </c>
      <c r="E27" s="339" t="s">
        <v>129</v>
      </c>
      <c r="F27" s="339" t="s">
        <v>129</v>
      </c>
      <c r="G27" s="321" t="s">
        <v>135</v>
      </c>
      <c r="H27" s="124"/>
    </row>
    <row r="28" spans="1:8" ht="84" customHeight="1">
      <c r="A28" s="860"/>
      <c r="B28" s="372" t="s">
        <v>77</v>
      </c>
      <c r="C28" s="141" t="s">
        <v>364</v>
      </c>
      <c r="D28" s="129">
        <v>890</v>
      </c>
      <c r="E28" s="129">
        <v>890</v>
      </c>
      <c r="F28" s="129">
        <v>890</v>
      </c>
      <c r="G28" s="321" t="s">
        <v>77</v>
      </c>
      <c r="H28" s="124" t="s">
        <v>182</v>
      </c>
    </row>
    <row r="29" spans="1:8" ht="84" customHeight="1">
      <c r="A29" s="860"/>
      <c r="B29" s="372" t="s">
        <v>176</v>
      </c>
      <c r="C29" s="140" t="s">
        <v>362</v>
      </c>
      <c r="D29" s="339" t="s">
        <v>129</v>
      </c>
      <c r="E29" s="129" t="s">
        <v>149</v>
      </c>
      <c r="F29" s="129" t="s">
        <v>149</v>
      </c>
      <c r="G29" s="321" t="s">
        <v>176</v>
      </c>
      <c r="H29" s="124"/>
    </row>
    <row r="30" spans="1:8" ht="84" customHeight="1">
      <c r="A30" s="860"/>
      <c r="B30" s="372" t="s">
        <v>472</v>
      </c>
      <c r="C30" s="141" t="s">
        <v>330</v>
      </c>
      <c r="D30" s="130">
        <v>790</v>
      </c>
      <c r="E30" s="130">
        <v>790</v>
      </c>
      <c r="F30" s="130">
        <v>790</v>
      </c>
      <c r="G30" s="321" t="s">
        <v>472</v>
      </c>
      <c r="H30" s="124"/>
    </row>
    <row r="31" spans="1:8" ht="108" customHeight="1">
      <c r="A31" s="860"/>
      <c r="B31" s="372" t="s">
        <v>232</v>
      </c>
      <c r="C31" s="141" t="s">
        <v>88</v>
      </c>
      <c r="D31" s="129">
        <v>60</v>
      </c>
      <c r="E31" s="339" t="s">
        <v>129</v>
      </c>
      <c r="F31" s="339" t="s">
        <v>129</v>
      </c>
      <c r="G31" s="321" t="s">
        <v>232</v>
      </c>
      <c r="H31" s="124" t="s">
        <v>985</v>
      </c>
    </row>
    <row r="32" spans="1:8" ht="84" customHeight="1">
      <c r="A32" s="860"/>
      <c r="B32" s="372" t="s">
        <v>55</v>
      </c>
      <c r="C32" s="140" t="s">
        <v>56</v>
      </c>
      <c r="D32" s="129">
        <v>160</v>
      </c>
      <c r="E32" s="339" t="s">
        <v>129</v>
      </c>
      <c r="F32" s="129" t="s">
        <v>149</v>
      </c>
      <c r="G32" s="321" t="s">
        <v>55</v>
      </c>
      <c r="H32" s="124" t="s">
        <v>762</v>
      </c>
    </row>
    <row r="33" spans="1:8" ht="84" customHeight="1">
      <c r="A33" s="860"/>
      <c r="B33" s="372" t="s">
        <v>474</v>
      </c>
      <c r="C33" s="140" t="s">
        <v>57</v>
      </c>
      <c r="D33" s="129" t="s">
        <v>149</v>
      </c>
      <c r="E33" s="129" t="s">
        <v>149</v>
      </c>
      <c r="F33" s="339" t="s">
        <v>129</v>
      </c>
      <c r="G33" s="321" t="s">
        <v>474</v>
      </c>
      <c r="H33" s="124"/>
    </row>
    <row r="34" spans="1:8" ht="84" customHeight="1">
      <c r="A34" s="860"/>
      <c r="B34" s="372" t="s">
        <v>112</v>
      </c>
      <c r="C34" s="141" t="s">
        <v>89</v>
      </c>
      <c r="D34" s="129">
        <v>60</v>
      </c>
      <c r="E34" s="339" t="s">
        <v>129</v>
      </c>
      <c r="F34" s="339" t="s">
        <v>129</v>
      </c>
      <c r="G34" s="321" t="s">
        <v>112</v>
      </c>
      <c r="H34" s="124" t="s">
        <v>590</v>
      </c>
    </row>
    <row r="35" spans="1:8" ht="84" customHeight="1">
      <c r="A35" s="860"/>
      <c r="B35" s="372" t="s">
        <v>257</v>
      </c>
      <c r="C35" s="140" t="s">
        <v>224</v>
      </c>
      <c r="D35" s="339" t="s">
        <v>129</v>
      </c>
      <c r="E35" s="339" t="s">
        <v>129</v>
      </c>
      <c r="F35" s="339" t="s">
        <v>129</v>
      </c>
      <c r="G35" s="321" t="s">
        <v>257</v>
      </c>
      <c r="H35" s="124"/>
    </row>
    <row r="36" spans="1:8" ht="84" customHeight="1">
      <c r="A36" s="860"/>
      <c r="B36" s="372" t="s">
        <v>237</v>
      </c>
      <c r="C36" s="140" t="s">
        <v>337</v>
      </c>
      <c r="D36" s="129">
        <v>350</v>
      </c>
      <c r="E36" s="129">
        <v>350</v>
      </c>
      <c r="F36" s="129">
        <v>350</v>
      </c>
      <c r="G36" s="321" t="s">
        <v>237</v>
      </c>
      <c r="H36" s="124"/>
    </row>
    <row r="37" spans="1:8" ht="84" customHeight="1">
      <c r="A37" s="860"/>
      <c r="B37" s="372" t="s">
        <v>78</v>
      </c>
      <c r="C37" s="140" t="s">
        <v>361</v>
      </c>
      <c r="D37" s="129">
        <v>840</v>
      </c>
      <c r="E37" s="129" t="s">
        <v>149</v>
      </c>
      <c r="F37" s="129">
        <v>840</v>
      </c>
      <c r="G37" s="321" t="s">
        <v>78</v>
      </c>
      <c r="H37" s="124" t="s">
        <v>591</v>
      </c>
    </row>
    <row r="38" spans="1:8" ht="84" customHeight="1">
      <c r="A38" s="860"/>
      <c r="B38" s="372" t="s">
        <v>78</v>
      </c>
      <c r="C38" s="140" t="s">
        <v>361</v>
      </c>
      <c r="D38" s="129" t="s">
        <v>149</v>
      </c>
      <c r="E38" s="129">
        <v>420</v>
      </c>
      <c r="F38" s="129" t="s">
        <v>149</v>
      </c>
      <c r="G38" s="321" t="s">
        <v>78</v>
      </c>
      <c r="H38" s="124" t="s">
        <v>497</v>
      </c>
    </row>
    <row r="39" spans="1:8" ht="96" customHeight="1">
      <c r="A39" s="860"/>
      <c r="B39" s="372" t="s">
        <v>549</v>
      </c>
      <c r="C39" s="140" t="s">
        <v>411</v>
      </c>
      <c r="D39" s="129">
        <v>160</v>
      </c>
      <c r="E39" s="129">
        <v>160</v>
      </c>
      <c r="F39" s="129">
        <v>160</v>
      </c>
      <c r="G39" s="321" t="s">
        <v>549</v>
      </c>
      <c r="H39" s="124"/>
    </row>
    <row r="40" spans="1:8" ht="84" customHeight="1">
      <c r="A40" s="860"/>
      <c r="B40" s="372" t="s">
        <v>409</v>
      </c>
      <c r="C40" s="140" t="s">
        <v>58</v>
      </c>
      <c r="D40" s="339" t="s">
        <v>129</v>
      </c>
      <c r="E40" s="339" t="s">
        <v>129</v>
      </c>
      <c r="F40" s="339" t="s">
        <v>129</v>
      </c>
      <c r="G40" s="321" t="s">
        <v>409</v>
      </c>
      <c r="H40" s="124"/>
    </row>
    <row r="41" spans="1:8" ht="84" customHeight="1">
      <c r="A41" s="860"/>
      <c r="B41" s="372" t="s">
        <v>59</v>
      </c>
      <c r="C41" s="140" t="s">
        <v>338</v>
      </c>
      <c r="D41" s="130">
        <v>570</v>
      </c>
      <c r="E41" s="129" t="s">
        <v>149</v>
      </c>
      <c r="F41" s="129" t="s">
        <v>149</v>
      </c>
      <c r="G41" s="321" t="s">
        <v>59</v>
      </c>
      <c r="H41" s="124"/>
    </row>
    <row r="42" spans="1:8" ht="84" customHeight="1">
      <c r="A42" s="860"/>
      <c r="B42" s="372" t="s">
        <v>59</v>
      </c>
      <c r="C42" s="140" t="s">
        <v>338</v>
      </c>
      <c r="D42" s="129" t="s">
        <v>149</v>
      </c>
      <c r="E42" s="130">
        <v>270</v>
      </c>
      <c r="F42" s="129" t="s">
        <v>149</v>
      </c>
      <c r="G42" s="321" t="s">
        <v>59</v>
      </c>
      <c r="H42" s="124"/>
    </row>
    <row r="43" spans="1:8" ht="84" customHeight="1">
      <c r="A43" s="860"/>
      <c r="B43" s="372" t="s">
        <v>60</v>
      </c>
      <c r="C43" s="140" t="s">
        <v>339</v>
      </c>
      <c r="D43" s="130">
        <v>570</v>
      </c>
      <c r="E43" s="129" t="s">
        <v>149</v>
      </c>
      <c r="F43" s="129" t="s">
        <v>149</v>
      </c>
      <c r="G43" s="321" t="s">
        <v>60</v>
      </c>
      <c r="H43" s="124"/>
    </row>
    <row r="44" spans="1:8" ht="84" customHeight="1">
      <c r="A44" s="860"/>
      <c r="B44" s="372" t="s">
        <v>60</v>
      </c>
      <c r="C44" s="140" t="s">
        <v>339</v>
      </c>
      <c r="D44" s="129" t="s">
        <v>149</v>
      </c>
      <c r="E44" s="130">
        <v>270</v>
      </c>
      <c r="F44" s="129" t="s">
        <v>149</v>
      </c>
      <c r="G44" s="321" t="s">
        <v>60</v>
      </c>
      <c r="H44" s="124"/>
    </row>
    <row r="45" spans="1:8" ht="84" customHeight="1">
      <c r="A45" s="860"/>
      <c r="B45" s="372" t="s">
        <v>143</v>
      </c>
      <c r="C45" s="140" t="s">
        <v>340</v>
      </c>
      <c r="D45" s="129">
        <v>420</v>
      </c>
      <c r="E45" s="339" t="s">
        <v>129</v>
      </c>
      <c r="F45" s="129" t="s">
        <v>149</v>
      </c>
      <c r="G45" s="321" t="s">
        <v>143</v>
      </c>
      <c r="H45" s="124"/>
    </row>
    <row r="46" spans="1:8" ht="84" customHeight="1">
      <c r="A46" s="860"/>
      <c r="B46" s="372" t="s">
        <v>550</v>
      </c>
      <c r="C46" s="140" t="s">
        <v>341</v>
      </c>
      <c r="D46" s="129">
        <v>420</v>
      </c>
      <c r="E46" s="129" t="s">
        <v>149</v>
      </c>
      <c r="F46" s="129" t="s">
        <v>149</v>
      </c>
      <c r="G46" s="321" t="s">
        <v>550</v>
      </c>
      <c r="H46" s="124"/>
    </row>
    <row r="47" spans="1:8" ht="84" customHeight="1">
      <c r="A47" s="860"/>
      <c r="B47" s="372" t="s">
        <v>550</v>
      </c>
      <c r="C47" s="140" t="s">
        <v>341</v>
      </c>
      <c r="D47" s="129" t="s">
        <v>149</v>
      </c>
      <c r="E47" s="129">
        <v>110</v>
      </c>
      <c r="F47" s="129" t="s">
        <v>149</v>
      </c>
      <c r="G47" s="321" t="s">
        <v>550</v>
      </c>
      <c r="H47" s="124"/>
    </row>
    <row r="48" spans="1:8" ht="84" customHeight="1">
      <c r="A48" s="860"/>
      <c r="B48" s="372" t="s">
        <v>264</v>
      </c>
      <c r="C48" s="140" t="s">
        <v>608</v>
      </c>
      <c r="D48" s="129">
        <v>420</v>
      </c>
      <c r="E48" s="129" t="s">
        <v>149</v>
      </c>
      <c r="F48" s="129" t="s">
        <v>149</v>
      </c>
      <c r="G48" s="321" t="s">
        <v>264</v>
      </c>
      <c r="H48" s="124"/>
    </row>
    <row r="49" spans="1:8" ht="84" customHeight="1">
      <c r="A49" s="860"/>
      <c r="B49" s="372" t="s">
        <v>264</v>
      </c>
      <c r="C49" s="140" t="s">
        <v>608</v>
      </c>
      <c r="D49" s="129" t="s">
        <v>149</v>
      </c>
      <c r="E49" s="129">
        <v>110</v>
      </c>
      <c r="F49" s="129" t="s">
        <v>149</v>
      </c>
      <c r="G49" s="321" t="s">
        <v>264</v>
      </c>
      <c r="H49" s="124"/>
    </row>
    <row r="50" spans="1:8" ht="84" customHeight="1">
      <c r="A50" s="860"/>
      <c r="B50" s="372" t="s">
        <v>82</v>
      </c>
      <c r="C50" s="140" t="s">
        <v>609</v>
      </c>
      <c r="D50" s="129">
        <v>570</v>
      </c>
      <c r="E50" s="129" t="s">
        <v>149</v>
      </c>
      <c r="F50" s="129" t="s">
        <v>149</v>
      </c>
      <c r="G50" s="321" t="s">
        <v>82</v>
      </c>
      <c r="H50" s="124"/>
    </row>
    <row r="51" spans="1:8" ht="84" customHeight="1">
      <c r="A51" s="860"/>
      <c r="B51" s="372" t="s">
        <v>82</v>
      </c>
      <c r="C51" s="140" t="s">
        <v>609</v>
      </c>
      <c r="D51" s="129" t="s">
        <v>149</v>
      </c>
      <c r="E51" s="129">
        <v>270</v>
      </c>
      <c r="F51" s="129" t="s">
        <v>149</v>
      </c>
      <c r="G51" s="321" t="s">
        <v>82</v>
      </c>
      <c r="H51" s="124"/>
    </row>
    <row r="52" spans="1:8" ht="84" customHeight="1">
      <c r="A52" s="860"/>
      <c r="B52" s="372" t="s">
        <v>359</v>
      </c>
      <c r="C52" s="140" t="s">
        <v>152</v>
      </c>
      <c r="D52" s="129">
        <v>470</v>
      </c>
      <c r="E52" s="129" t="s">
        <v>149</v>
      </c>
      <c r="F52" s="129" t="s">
        <v>149</v>
      </c>
      <c r="G52" s="321" t="s">
        <v>359</v>
      </c>
      <c r="H52" s="124"/>
    </row>
    <row r="53" spans="1:8" ht="84" customHeight="1">
      <c r="A53" s="860"/>
      <c r="B53" s="372" t="s">
        <v>359</v>
      </c>
      <c r="C53" s="140" t="s">
        <v>152</v>
      </c>
      <c r="D53" s="129" t="s">
        <v>149</v>
      </c>
      <c r="E53" s="129">
        <v>160</v>
      </c>
      <c r="F53" s="129" t="s">
        <v>149</v>
      </c>
      <c r="G53" s="321" t="s">
        <v>359</v>
      </c>
      <c r="H53" s="124"/>
    </row>
    <row r="54" spans="1:8" ht="84" customHeight="1">
      <c r="A54" s="860"/>
      <c r="B54" s="372" t="s">
        <v>356</v>
      </c>
      <c r="C54" s="141" t="s">
        <v>278</v>
      </c>
      <c r="D54" s="130">
        <v>0</v>
      </c>
      <c r="E54" s="339" t="s">
        <v>129</v>
      </c>
      <c r="F54" s="339" t="s">
        <v>129</v>
      </c>
      <c r="G54" s="321" t="s">
        <v>356</v>
      </c>
      <c r="H54" s="124" t="s">
        <v>762</v>
      </c>
    </row>
    <row r="55" spans="1:8" ht="109.15" customHeight="1">
      <c r="A55" s="860"/>
      <c r="B55" s="372" t="s">
        <v>531</v>
      </c>
      <c r="C55" s="141" t="s">
        <v>213</v>
      </c>
      <c r="D55" s="129" t="s">
        <v>149</v>
      </c>
      <c r="E55" s="129">
        <v>110</v>
      </c>
      <c r="F55" s="129">
        <v>110</v>
      </c>
      <c r="G55" s="321" t="s">
        <v>531</v>
      </c>
      <c r="H55" s="124" t="s">
        <v>26</v>
      </c>
    </row>
    <row r="56" spans="1:8" ht="84" customHeight="1">
      <c r="A56" s="860"/>
      <c r="B56" s="372" t="s">
        <v>214</v>
      </c>
      <c r="C56" s="141" t="s">
        <v>366</v>
      </c>
      <c r="D56" s="131">
        <v>160</v>
      </c>
      <c r="E56" s="131">
        <v>160</v>
      </c>
      <c r="F56" s="129" t="s">
        <v>149</v>
      </c>
      <c r="G56" s="321" t="s">
        <v>214</v>
      </c>
      <c r="H56" s="124"/>
    </row>
    <row r="57" spans="1:8" ht="84" customHeight="1">
      <c r="A57" s="860"/>
      <c r="B57" s="372" t="s">
        <v>214</v>
      </c>
      <c r="C57" s="141" t="s">
        <v>366</v>
      </c>
      <c r="D57" s="129" t="s">
        <v>149</v>
      </c>
      <c r="E57" s="129" t="s">
        <v>149</v>
      </c>
      <c r="F57" s="131">
        <v>160</v>
      </c>
      <c r="G57" s="321" t="s">
        <v>214</v>
      </c>
      <c r="H57" s="124"/>
    </row>
    <row r="58" spans="1:8" ht="180.6" customHeight="1">
      <c r="A58" s="860"/>
      <c r="B58" s="372" t="s">
        <v>377</v>
      </c>
      <c r="C58" s="141" t="s">
        <v>616</v>
      </c>
      <c r="D58" s="129">
        <v>160</v>
      </c>
      <c r="E58" s="339" t="s">
        <v>129</v>
      </c>
      <c r="F58" s="129" t="s">
        <v>149</v>
      </c>
      <c r="G58" s="321" t="s">
        <v>377</v>
      </c>
      <c r="H58" s="124"/>
    </row>
    <row r="59" spans="1:8" ht="84" customHeight="1">
      <c r="A59" s="860"/>
      <c r="B59" s="372" t="s">
        <v>223</v>
      </c>
      <c r="C59" s="141" t="s">
        <v>171</v>
      </c>
      <c r="D59" s="129">
        <v>110</v>
      </c>
      <c r="E59" s="129">
        <v>110</v>
      </c>
      <c r="F59" s="129">
        <v>110</v>
      </c>
      <c r="G59" s="321" t="s">
        <v>223</v>
      </c>
      <c r="H59" s="124"/>
    </row>
    <row r="60" spans="1:8" ht="84" hidden="1" customHeight="1">
      <c r="A60" s="860"/>
      <c r="B60" s="372" t="s">
        <v>470</v>
      </c>
      <c r="C60" s="142" t="s">
        <v>511</v>
      </c>
      <c r="D60" s="132">
        <v>100</v>
      </c>
      <c r="E60" s="175">
        <v>100</v>
      </c>
      <c r="F60" s="132">
        <v>100</v>
      </c>
      <c r="G60" s="321" t="s">
        <v>470</v>
      </c>
      <c r="H60" s="124" t="s">
        <v>329</v>
      </c>
    </row>
    <row r="61" spans="1:8" ht="84" customHeight="1">
      <c r="A61" s="860"/>
      <c r="B61" s="372" t="s">
        <v>216</v>
      </c>
      <c r="C61" s="141" t="s">
        <v>365</v>
      </c>
      <c r="D61" s="129">
        <v>80</v>
      </c>
      <c r="E61" s="129" t="s">
        <v>149</v>
      </c>
      <c r="F61" s="129" t="s">
        <v>149</v>
      </c>
      <c r="G61" s="321" t="s">
        <v>216</v>
      </c>
      <c r="H61" s="124"/>
    </row>
    <row r="62" spans="1:8" ht="120" customHeight="1">
      <c r="A62" s="860"/>
      <c r="B62" s="372" t="s">
        <v>217</v>
      </c>
      <c r="C62" s="141" t="s">
        <v>92</v>
      </c>
      <c r="D62" s="129">
        <v>370</v>
      </c>
      <c r="E62" s="129">
        <v>370</v>
      </c>
      <c r="F62" s="129">
        <v>370</v>
      </c>
      <c r="G62" s="321" t="s">
        <v>217</v>
      </c>
      <c r="H62" s="124" t="s">
        <v>173</v>
      </c>
    </row>
    <row r="63" spans="1:8" ht="84" customHeight="1">
      <c r="A63" s="860"/>
      <c r="B63" s="372" t="s">
        <v>138</v>
      </c>
      <c r="C63" s="140" t="s">
        <v>139</v>
      </c>
      <c r="D63" s="339" t="s">
        <v>129</v>
      </c>
      <c r="E63" s="339" t="s">
        <v>129</v>
      </c>
      <c r="F63" s="339" t="s">
        <v>129</v>
      </c>
      <c r="G63" s="321" t="s">
        <v>138</v>
      </c>
      <c r="H63" s="124"/>
    </row>
    <row r="64" spans="1:8" ht="84" customHeight="1">
      <c r="A64" s="860"/>
      <c r="B64" s="372" t="s">
        <v>144</v>
      </c>
      <c r="C64" s="140" t="s">
        <v>307</v>
      </c>
      <c r="D64" s="339" t="s">
        <v>129</v>
      </c>
      <c r="E64" s="339" t="s">
        <v>129</v>
      </c>
      <c r="F64" s="339" t="s">
        <v>129</v>
      </c>
      <c r="G64" s="321" t="s">
        <v>144</v>
      </c>
      <c r="H64" s="124"/>
    </row>
    <row r="65" spans="1:8" ht="84" customHeight="1">
      <c r="A65" s="860"/>
      <c r="B65" s="372" t="s">
        <v>29</v>
      </c>
      <c r="C65" s="140" t="s">
        <v>30</v>
      </c>
      <c r="D65" s="339" t="s">
        <v>129</v>
      </c>
      <c r="E65" s="339" t="s">
        <v>129</v>
      </c>
      <c r="F65" s="339" t="s">
        <v>129</v>
      </c>
      <c r="G65" s="321" t="s">
        <v>29</v>
      </c>
      <c r="H65" s="124"/>
    </row>
    <row r="66" spans="1:8" ht="84" customHeight="1">
      <c r="A66" s="860"/>
      <c r="B66" s="372" t="s">
        <v>31</v>
      </c>
      <c r="C66" s="140" t="s">
        <v>90</v>
      </c>
      <c r="D66" s="129">
        <v>270</v>
      </c>
      <c r="E66" s="129">
        <v>270</v>
      </c>
      <c r="F66" s="129">
        <v>270</v>
      </c>
      <c r="G66" s="321" t="s">
        <v>31</v>
      </c>
      <c r="H66" s="124"/>
    </row>
    <row r="67" spans="1:8" ht="84" customHeight="1">
      <c r="A67" s="860"/>
      <c r="B67" s="372" t="s">
        <v>218</v>
      </c>
      <c r="C67" s="140" t="s">
        <v>219</v>
      </c>
      <c r="D67" s="129">
        <v>420</v>
      </c>
      <c r="E67" s="339" t="s">
        <v>129</v>
      </c>
      <c r="F67" s="129">
        <v>420</v>
      </c>
      <c r="G67" s="321" t="s">
        <v>218</v>
      </c>
      <c r="H67" s="124" t="s">
        <v>174</v>
      </c>
    </row>
    <row r="68" spans="1:8" ht="84" customHeight="1">
      <c r="A68" s="860"/>
      <c r="B68" s="372" t="s">
        <v>551</v>
      </c>
      <c r="C68" s="140" t="s">
        <v>212</v>
      </c>
      <c r="D68" s="339" t="s">
        <v>129</v>
      </c>
      <c r="E68" s="339" t="s">
        <v>129</v>
      </c>
      <c r="F68" s="339" t="s">
        <v>129</v>
      </c>
      <c r="G68" s="321" t="s">
        <v>551</v>
      </c>
      <c r="H68" s="124"/>
    </row>
    <row r="69" spans="1:8" ht="84" customHeight="1">
      <c r="A69" s="860"/>
      <c r="B69" s="372" t="s">
        <v>94</v>
      </c>
      <c r="C69" s="141" t="s">
        <v>1012</v>
      </c>
      <c r="D69" s="129" t="s">
        <v>149</v>
      </c>
      <c r="E69" s="129" t="s">
        <v>149</v>
      </c>
      <c r="F69" s="129">
        <v>110</v>
      </c>
      <c r="G69" s="321" t="s">
        <v>94</v>
      </c>
      <c r="H69" s="124"/>
    </row>
    <row r="70" spans="1:8" ht="84" customHeight="1">
      <c r="A70" s="860"/>
      <c r="B70" s="372" t="s">
        <v>150</v>
      </c>
      <c r="C70" s="140" t="s">
        <v>764</v>
      </c>
      <c r="D70" s="339" t="s">
        <v>129</v>
      </c>
      <c r="E70" s="339" t="s">
        <v>129</v>
      </c>
      <c r="F70" s="339" t="s">
        <v>129</v>
      </c>
      <c r="G70" s="321" t="s">
        <v>150</v>
      </c>
      <c r="H70" s="124"/>
    </row>
    <row r="71" spans="1:8" ht="129" customHeight="1">
      <c r="A71" s="860"/>
      <c r="B71" s="372" t="s">
        <v>277</v>
      </c>
      <c r="C71" s="141" t="s">
        <v>61</v>
      </c>
      <c r="D71" s="129">
        <v>110</v>
      </c>
      <c r="E71" s="129">
        <v>110</v>
      </c>
      <c r="F71" s="129">
        <v>110</v>
      </c>
      <c r="G71" s="321" t="s">
        <v>277</v>
      </c>
      <c r="H71" s="124" t="s">
        <v>763</v>
      </c>
    </row>
    <row r="72" spans="1:8" ht="87" customHeight="1">
      <c r="A72" s="860"/>
      <c r="B72" s="321" t="s">
        <v>1075</v>
      </c>
      <c r="C72" s="141" t="s">
        <v>1076</v>
      </c>
      <c r="D72" s="129" t="s">
        <v>149</v>
      </c>
      <c r="E72" s="129" t="s">
        <v>149</v>
      </c>
      <c r="F72" s="130">
        <v>270</v>
      </c>
      <c r="G72" s="321" t="s">
        <v>1075</v>
      </c>
      <c r="H72" s="124"/>
    </row>
    <row r="73" spans="1:8" ht="93" customHeight="1">
      <c r="A73" s="860"/>
      <c r="B73" s="372" t="s">
        <v>695</v>
      </c>
      <c r="C73" s="141" t="s">
        <v>204</v>
      </c>
      <c r="D73" s="131">
        <v>250</v>
      </c>
      <c r="E73" s="339" t="s">
        <v>129</v>
      </c>
      <c r="F73" s="339" t="s">
        <v>129</v>
      </c>
      <c r="G73" s="321" t="s">
        <v>695</v>
      </c>
      <c r="H73" s="124" t="s">
        <v>183</v>
      </c>
    </row>
    <row r="74" spans="1:8" ht="93" customHeight="1">
      <c r="A74" s="860"/>
      <c r="B74" s="372" t="s">
        <v>1040</v>
      </c>
      <c r="C74" s="141" t="s">
        <v>1041</v>
      </c>
      <c r="D74" s="129" t="s">
        <v>149</v>
      </c>
      <c r="E74" s="129" t="s">
        <v>149</v>
      </c>
      <c r="F74" s="339" t="s">
        <v>129</v>
      </c>
      <c r="G74" s="321" t="s">
        <v>1040</v>
      </c>
      <c r="H74" s="124"/>
    </row>
    <row r="75" spans="1:8" ht="84" customHeight="1">
      <c r="A75" s="860"/>
      <c r="B75" s="372" t="s">
        <v>199</v>
      </c>
      <c r="C75" s="140" t="s">
        <v>200</v>
      </c>
      <c r="D75" s="339" t="s">
        <v>129</v>
      </c>
      <c r="E75" s="339" t="s">
        <v>129</v>
      </c>
      <c r="F75" s="339" t="s">
        <v>129</v>
      </c>
      <c r="G75" s="321" t="s">
        <v>199</v>
      </c>
      <c r="H75" s="124"/>
    </row>
    <row r="76" spans="1:8" ht="84" customHeight="1">
      <c r="A76" s="860"/>
      <c r="B76" s="372" t="s">
        <v>177</v>
      </c>
      <c r="C76" s="140" t="s">
        <v>178</v>
      </c>
      <c r="D76" s="129">
        <v>110</v>
      </c>
      <c r="E76" s="339" t="s">
        <v>129</v>
      </c>
      <c r="F76" s="339" t="s">
        <v>129</v>
      </c>
      <c r="G76" s="321" t="s">
        <v>177</v>
      </c>
      <c r="H76" s="124" t="s">
        <v>179</v>
      </c>
    </row>
    <row r="77" spans="1:8" ht="84" customHeight="1">
      <c r="A77" s="860"/>
      <c r="B77" s="372" t="s">
        <v>25</v>
      </c>
      <c r="C77" s="140" t="s">
        <v>502</v>
      </c>
      <c r="D77" s="339" t="s">
        <v>129</v>
      </c>
      <c r="E77" s="339" t="s">
        <v>129</v>
      </c>
      <c r="F77" s="339" t="s">
        <v>129</v>
      </c>
      <c r="G77" s="321" t="s">
        <v>25</v>
      </c>
      <c r="H77" s="124"/>
    </row>
    <row r="78" spans="1:8" ht="84" customHeight="1">
      <c r="A78" s="860"/>
      <c r="B78" s="372" t="s">
        <v>111</v>
      </c>
      <c r="C78" s="140" t="s">
        <v>91</v>
      </c>
      <c r="D78" s="339" t="s">
        <v>129</v>
      </c>
      <c r="E78" s="339" t="s">
        <v>129</v>
      </c>
      <c r="F78" s="339" t="s">
        <v>129</v>
      </c>
      <c r="G78" s="321" t="s">
        <v>111</v>
      </c>
      <c r="H78" s="124"/>
    </row>
    <row r="79" spans="1:8" ht="324" customHeight="1">
      <c r="A79" s="860"/>
      <c r="B79" s="321" t="s">
        <v>1296</v>
      </c>
      <c r="C79" s="141" t="s">
        <v>1298</v>
      </c>
      <c r="D79" s="129" t="s">
        <v>149</v>
      </c>
      <c r="E79" s="129" t="s">
        <v>149</v>
      </c>
      <c r="F79" s="129">
        <v>1920</v>
      </c>
      <c r="G79" s="321" t="s">
        <v>1296</v>
      </c>
      <c r="H79" s="124" t="s">
        <v>1297</v>
      </c>
    </row>
    <row r="80" spans="1:8" ht="84" customHeight="1">
      <c r="A80" s="860"/>
      <c r="B80" s="372" t="s">
        <v>410</v>
      </c>
      <c r="C80" s="141" t="s">
        <v>220</v>
      </c>
      <c r="D80" s="339" t="s">
        <v>129</v>
      </c>
      <c r="E80" s="339" t="s">
        <v>129</v>
      </c>
      <c r="F80" s="339" t="s">
        <v>129</v>
      </c>
      <c r="G80" s="321" t="s">
        <v>410</v>
      </c>
      <c r="H80" s="124"/>
    </row>
    <row r="81" spans="1:8" ht="84" customHeight="1">
      <c r="A81" s="860"/>
      <c r="B81" s="372" t="s">
        <v>23</v>
      </c>
      <c r="C81" s="140" t="s">
        <v>24</v>
      </c>
      <c r="D81" s="339" t="s">
        <v>129</v>
      </c>
      <c r="E81" s="339" t="s">
        <v>129</v>
      </c>
      <c r="F81" s="339" t="s">
        <v>129</v>
      </c>
      <c r="G81" s="321" t="s">
        <v>23</v>
      </c>
      <c r="H81" s="124"/>
    </row>
    <row r="82" spans="1:8" ht="84" customHeight="1">
      <c r="A82" s="860"/>
      <c r="B82" s="372" t="s">
        <v>222</v>
      </c>
      <c r="C82" s="140" t="s">
        <v>153</v>
      </c>
      <c r="D82" s="130">
        <v>110</v>
      </c>
      <c r="E82" s="129" t="s">
        <v>149</v>
      </c>
      <c r="F82" s="129" t="s">
        <v>149</v>
      </c>
      <c r="G82" s="321" t="s">
        <v>222</v>
      </c>
      <c r="H82" s="124"/>
    </row>
    <row r="83" spans="1:8" ht="84" customHeight="1" thickBot="1">
      <c r="A83" s="871"/>
      <c r="B83" s="372" t="s">
        <v>140</v>
      </c>
      <c r="C83" s="140" t="s">
        <v>221</v>
      </c>
      <c r="D83" s="339" t="s">
        <v>129</v>
      </c>
      <c r="E83" s="339" t="s">
        <v>129</v>
      </c>
      <c r="F83" s="339" t="s">
        <v>129</v>
      </c>
      <c r="G83" s="321" t="s">
        <v>140</v>
      </c>
      <c r="H83" s="124"/>
    </row>
    <row r="84" spans="1:8" ht="84" customHeight="1">
      <c r="A84" s="859" t="str">
        <f>A1</f>
        <v>ΠΡΟΤΕΙΝΟΜΕΝΟΣ ΤΙΜΟΚΑΤΑΛΟΓΟΣ FIAT 500</v>
      </c>
      <c r="B84" s="321" t="s">
        <v>208</v>
      </c>
      <c r="C84" s="141" t="s">
        <v>210</v>
      </c>
      <c r="D84" s="129">
        <v>160</v>
      </c>
      <c r="E84" s="129">
        <v>160</v>
      </c>
      <c r="F84" s="129">
        <v>160</v>
      </c>
      <c r="G84" s="321" t="s">
        <v>208</v>
      </c>
      <c r="H84" s="124"/>
    </row>
    <row r="85" spans="1:8" ht="84" customHeight="1">
      <c r="A85" s="860"/>
      <c r="B85" s="321" t="s">
        <v>209</v>
      </c>
      <c r="C85" s="141" t="s">
        <v>211</v>
      </c>
      <c r="D85" s="129">
        <v>160</v>
      </c>
      <c r="E85" s="129">
        <v>160</v>
      </c>
      <c r="F85" s="129">
        <v>160</v>
      </c>
      <c r="G85" s="321" t="s">
        <v>209</v>
      </c>
      <c r="H85" s="124"/>
    </row>
    <row r="86" spans="1:8" ht="84" customHeight="1">
      <c r="A86" s="860"/>
      <c r="B86" s="321" t="s">
        <v>507</v>
      </c>
      <c r="C86" s="140" t="s">
        <v>581</v>
      </c>
      <c r="D86" s="129">
        <v>190</v>
      </c>
      <c r="E86" s="129">
        <v>190</v>
      </c>
      <c r="F86" s="129">
        <v>190</v>
      </c>
      <c r="G86" s="321" t="s">
        <v>507</v>
      </c>
      <c r="H86" s="124"/>
    </row>
    <row r="87" spans="1:8" ht="84" customHeight="1">
      <c r="A87" s="860"/>
      <c r="B87" s="372" t="s">
        <v>508</v>
      </c>
      <c r="C87" s="140" t="s">
        <v>0</v>
      </c>
      <c r="D87" s="129">
        <v>190</v>
      </c>
      <c r="E87" s="129">
        <v>190</v>
      </c>
      <c r="F87" s="129">
        <v>190</v>
      </c>
      <c r="G87" s="321" t="s">
        <v>508</v>
      </c>
      <c r="H87" s="124"/>
    </row>
    <row r="88" spans="1:8" ht="84" customHeight="1">
      <c r="A88" s="860"/>
      <c r="B88" s="321" t="s">
        <v>509</v>
      </c>
      <c r="C88" s="140" t="s">
        <v>1</v>
      </c>
      <c r="D88" s="129">
        <v>190</v>
      </c>
      <c r="E88" s="129">
        <v>190</v>
      </c>
      <c r="F88" s="129">
        <v>190</v>
      </c>
      <c r="G88" s="321" t="s">
        <v>509</v>
      </c>
      <c r="H88" s="124"/>
    </row>
    <row r="89" spans="1:8" ht="84" customHeight="1">
      <c r="A89" s="860"/>
      <c r="B89" s="321" t="s">
        <v>510</v>
      </c>
      <c r="C89" s="140" t="s">
        <v>2</v>
      </c>
      <c r="D89" s="129">
        <v>190</v>
      </c>
      <c r="E89" s="129">
        <v>190</v>
      </c>
      <c r="F89" s="129">
        <v>190</v>
      </c>
      <c r="G89" s="321" t="s">
        <v>510</v>
      </c>
      <c r="H89" s="124"/>
    </row>
    <row r="90" spans="1:8" ht="84" customHeight="1">
      <c r="A90" s="860"/>
      <c r="B90" s="321" t="s">
        <v>225</v>
      </c>
      <c r="C90" s="140" t="s">
        <v>585</v>
      </c>
      <c r="D90" s="129">
        <v>300</v>
      </c>
      <c r="E90" s="129" t="s">
        <v>149</v>
      </c>
      <c r="F90" s="129">
        <v>300</v>
      </c>
      <c r="G90" s="321" t="s">
        <v>225</v>
      </c>
      <c r="H90" s="124"/>
    </row>
    <row r="91" spans="1:8" ht="84" customHeight="1">
      <c r="A91" s="860"/>
      <c r="B91" s="321" t="s">
        <v>297</v>
      </c>
      <c r="C91" s="140" t="s">
        <v>146</v>
      </c>
      <c r="D91" s="129">
        <v>300</v>
      </c>
      <c r="E91" s="129" t="s">
        <v>149</v>
      </c>
      <c r="F91" s="129">
        <v>300</v>
      </c>
      <c r="G91" s="321" t="s">
        <v>297</v>
      </c>
      <c r="H91" s="124"/>
    </row>
    <row r="92" spans="1:8" ht="84" customHeight="1">
      <c r="A92" s="860"/>
      <c r="B92" s="321" t="s">
        <v>298</v>
      </c>
      <c r="C92" s="141" t="s">
        <v>306</v>
      </c>
      <c r="D92" s="129">
        <v>270</v>
      </c>
      <c r="E92" s="129">
        <v>270</v>
      </c>
      <c r="F92" s="129">
        <v>270</v>
      </c>
      <c r="G92" s="321" t="s">
        <v>298</v>
      </c>
      <c r="H92" s="124"/>
    </row>
    <row r="93" spans="1:8" ht="84" customHeight="1">
      <c r="A93" s="860"/>
      <c r="B93" s="321" t="s">
        <v>613</v>
      </c>
      <c r="C93" s="264" t="s">
        <v>744</v>
      </c>
      <c r="D93" s="265">
        <v>370</v>
      </c>
      <c r="E93" s="265">
        <v>370</v>
      </c>
      <c r="F93" s="265">
        <v>370</v>
      </c>
      <c r="G93" s="321" t="s">
        <v>613</v>
      </c>
      <c r="H93" s="124"/>
    </row>
    <row r="94" spans="1:8" ht="84" customHeight="1">
      <c r="A94" s="860"/>
      <c r="B94" s="321" t="s">
        <v>653</v>
      </c>
      <c r="C94" s="141" t="s">
        <v>738</v>
      </c>
      <c r="D94" s="129">
        <v>370</v>
      </c>
      <c r="E94" s="129">
        <v>370</v>
      </c>
      <c r="F94" s="129">
        <v>370</v>
      </c>
      <c r="G94" s="321" t="s">
        <v>653</v>
      </c>
      <c r="H94" s="124"/>
    </row>
    <row r="95" spans="1:8" ht="84" customHeight="1">
      <c r="A95" s="860"/>
      <c r="B95" s="321" t="s">
        <v>729</v>
      </c>
      <c r="C95" s="141" t="s">
        <v>730</v>
      </c>
      <c r="D95" s="129">
        <v>370</v>
      </c>
      <c r="E95" s="129">
        <v>370</v>
      </c>
      <c r="F95" s="129" t="s">
        <v>149</v>
      </c>
      <c r="G95" s="321" t="s">
        <v>729</v>
      </c>
      <c r="H95" s="124"/>
    </row>
    <row r="96" spans="1:8" ht="84" customHeight="1">
      <c r="A96" s="860"/>
      <c r="B96" s="321" t="s">
        <v>302</v>
      </c>
      <c r="C96" s="141" t="s">
        <v>260</v>
      </c>
      <c r="D96" s="129">
        <v>370</v>
      </c>
      <c r="E96" s="129">
        <v>370</v>
      </c>
      <c r="F96" s="129">
        <v>370</v>
      </c>
      <c r="G96" s="321" t="s">
        <v>302</v>
      </c>
      <c r="H96" s="124"/>
    </row>
    <row r="97" spans="1:8" ht="84" customHeight="1">
      <c r="A97" s="860"/>
      <c r="B97" s="321" t="s">
        <v>303</v>
      </c>
      <c r="C97" s="264" t="s">
        <v>387</v>
      </c>
      <c r="D97" s="129">
        <v>370</v>
      </c>
      <c r="E97" s="129">
        <v>370</v>
      </c>
      <c r="F97" s="129" t="s">
        <v>149</v>
      </c>
      <c r="G97" s="321" t="s">
        <v>303</v>
      </c>
      <c r="H97" s="124"/>
    </row>
    <row r="98" spans="1:8" ht="84" customHeight="1">
      <c r="A98" s="860"/>
      <c r="B98" s="321" t="s">
        <v>304</v>
      </c>
      <c r="C98" s="141" t="s">
        <v>102</v>
      </c>
      <c r="D98" s="129">
        <v>370</v>
      </c>
      <c r="E98" s="129">
        <v>370</v>
      </c>
      <c r="F98" s="129">
        <v>370</v>
      </c>
      <c r="G98" s="321" t="s">
        <v>304</v>
      </c>
      <c r="H98" s="124"/>
    </row>
    <row r="99" spans="1:8" ht="84" customHeight="1">
      <c r="A99" s="860"/>
      <c r="B99" s="373" t="s">
        <v>731</v>
      </c>
      <c r="C99" s="141" t="s">
        <v>737</v>
      </c>
      <c r="D99" s="129" t="s">
        <v>149</v>
      </c>
      <c r="E99" s="129" t="s">
        <v>149</v>
      </c>
      <c r="F99" s="129">
        <v>1040</v>
      </c>
      <c r="G99" s="373" t="s">
        <v>731</v>
      </c>
      <c r="H99" s="124"/>
    </row>
    <row r="100" spans="1:8" ht="84" customHeight="1">
      <c r="A100" s="860"/>
      <c r="B100" s="373" t="s">
        <v>9</v>
      </c>
      <c r="C100" s="143" t="s">
        <v>10</v>
      </c>
      <c r="D100" s="129">
        <v>0</v>
      </c>
      <c r="E100" s="129">
        <v>0</v>
      </c>
      <c r="F100" s="129">
        <v>0</v>
      </c>
      <c r="G100" s="321" t="s">
        <v>9</v>
      </c>
      <c r="H100" s="124"/>
    </row>
    <row r="101" spans="1:8" ht="84" customHeight="1">
      <c r="A101" s="860"/>
      <c r="B101" s="373" t="s">
        <v>542</v>
      </c>
      <c r="C101" s="141" t="s">
        <v>734</v>
      </c>
      <c r="D101" s="129">
        <v>370</v>
      </c>
      <c r="E101" s="129">
        <v>370</v>
      </c>
      <c r="F101" s="129">
        <v>370</v>
      </c>
      <c r="G101" s="321" t="s">
        <v>542</v>
      </c>
      <c r="H101" s="124"/>
    </row>
    <row r="102" spans="1:8" ht="84" customHeight="1">
      <c r="A102" s="860"/>
      <c r="B102" s="373" t="s">
        <v>541</v>
      </c>
      <c r="C102" s="141" t="s">
        <v>732</v>
      </c>
      <c r="D102" s="129">
        <v>370</v>
      </c>
      <c r="E102" s="129">
        <v>370</v>
      </c>
      <c r="F102" s="129" t="s">
        <v>149</v>
      </c>
      <c r="G102" s="321" t="s">
        <v>541</v>
      </c>
      <c r="H102" s="124"/>
    </row>
    <row r="103" spans="1:8" ht="90" customHeight="1">
      <c r="A103" s="860"/>
      <c r="B103" s="373" t="s">
        <v>543</v>
      </c>
      <c r="C103" s="141" t="s">
        <v>739</v>
      </c>
      <c r="D103" s="129">
        <v>370</v>
      </c>
      <c r="E103" s="129">
        <v>370</v>
      </c>
      <c r="F103" s="129" t="s">
        <v>149</v>
      </c>
      <c r="G103" s="321" t="s">
        <v>543</v>
      </c>
      <c r="H103" s="124"/>
    </row>
    <row r="104" spans="1:8" ht="84" customHeight="1">
      <c r="A104" s="860"/>
      <c r="B104" s="373" t="s">
        <v>312</v>
      </c>
      <c r="C104" s="141" t="s">
        <v>735</v>
      </c>
      <c r="D104" s="129">
        <v>370</v>
      </c>
      <c r="E104" s="129">
        <v>370</v>
      </c>
      <c r="F104" s="129">
        <v>370</v>
      </c>
      <c r="G104" s="321" t="s">
        <v>312</v>
      </c>
      <c r="H104" s="124"/>
    </row>
    <row r="105" spans="1:8" ht="84" customHeight="1">
      <c r="A105" s="860"/>
      <c r="B105" s="373" t="s">
        <v>313</v>
      </c>
      <c r="C105" s="141" t="s">
        <v>736</v>
      </c>
      <c r="D105" s="129">
        <v>370</v>
      </c>
      <c r="E105" s="129">
        <v>370</v>
      </c>
      <c r="F105" s="129" t="s">
        <v>149</v>
      </c>
      <c r="G105" s="321" t="s">
        <v>313</v>
      </c>
      <c r="H105" s="124"/>
    </row>
    <row r="106" spans="1:8" ht="84" customHeight="1">
      <c r="A106" s="860"/>
      <c r="B106" s="373" t="s">
        <v>745</v>
      </c>
      <c r="C106" s="143" t="s">
        <v>746</v>
      </c>
      <c r="D106" s="461">
        <v>800</v>
      </c>
      <c r="E106" s="129" t="s">
        <v>149</v>
      </c>
      <c r="F106" s="129" t="s">
        <v>149</v>
      </c>
      <c r="G106" s="321" t="s">
        <v>745</v>
      </c>
      <c r="H106" s="124"/>
    </row>
    <row r="107" spans="1:8" ht="84" customHeight="1">
      <c r="A107" s="860"/>
      <c r="B107" s="373" t="s">
        <v>747</v>
      </c>
      <c r="C107" s="143" t="s">
        <v>748</v>
      </c>
      <c r="D107" s="461">
        <v>800</v>
      </c>
      <c r="E107" s="129" t="s">
        <v>149</v>
      </c>
      <c r="F107" s="129" t="s">
        <v>149</v>
      </c>
      <c r="G107" s="321" t="s">
        <v>747</v>
      </c>
      <c r="H107" s="124"/>
    </row>
    <row r="108" spans="1:8" ht="84" customHeight="1" thickBot="1">
      <c r="A108" s="860"/>
      <c r="B108" s="374" t="s">
        <v>175</v>
      </c>
      <c r="C108" s="144" t="s">
        <v>259</v>
      </c>
      <c r="D108" s="133">
        <v>1040</v>
      </c>
      <c r="E108" s="133">
        <v>1040</v>
      </c>
      <c r="F108" s="133">
        <v>1040</v>
      </c>
      <c r="G108" s="321" t="s">
        <v>175</v>
      </c>
      <c r="H108" s="124"/>
    </row>
    <row r="109" spans="1:8" ht="39" customHeight="1">
      <c r="A109" s="91"/>
      <c r="B109" s="145"/>
      <c r="C109" s="858" t="s">
        <v>351</v>
      </c>
      <c r="D109" s="858"/>
      <c r="E109" s="858"/>
      <c r="F109" s="146"/>
      <c r="G109" s="147"/>
      <c r="H109" s="150"/>
    </row>
    <row r="110" spans="1:8" ht="45" customHeight="1">
      <c r="A110" s="91"/>
      <c r="B110" s="148"/>
      <c r="C110" s="858" t="s">
        <v>352</v>
      </c>
      <c r="D110" s="858"/>
      <c r="E110" s="135"/>
      <c r="F110" s="149"/>
      <c r="G110" s="147"/>
      <c r="H110" s="150"/>
    </row>
    <row r="111" spans="1:8" ht="54" customHeight="1"/>
  </sheetData>
  <mergeCells count="10">
    <mergeCell ref="A1:A83"/>
    <mergeCell ref="C109:E109"/>
    <mergeCell ref="A84:A108"/>
    <mergeCell ref="C110:D110"/>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3"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
  <sheetViews>
    <sheetView workbookViewId="0">
      <selection activeCell="O41" sqref="O41"/>
    </sheetView>
  </sheetViews>
  <sheetFormatPr defaultColWidth="8.85546875" defaultRowHeight="12.75"/>
  <cols>
    <col min="1" max="16384" width="8.85546875" style="306"/>
  </cols>
  <sheetData/>
  <phoneticPr fontId="7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97"/>
  <sheetViews>
    <sheetView view="pageBreakPreview" zoomScale="25" zoomScaleNormal="75" zoomScaleSheetLayoutView="70" workbookViewId="0">
      <selection activeCell="G11" sqref="G11"/>
    </sheetView>
  </sheetViews>
  <sheetFormatPr defaultColWidth="9.140625" defaultRowHeight="12.75"/>
  <cols>
    <col min="1" max="1" width="20.7109375" style="88" customWidth="1"/>
    <col min="2" max="2" width="24.140625" style="89" customWidth="1"/>
    <col min="3" max="3" width="247.42578125" style="93" customWidth="1"/>
    <col min="4" max="4" width="65.7109375" style="93" customWidth="1"/>
    <col min="5" max="5" width="63.7109375" style="93" customWidth="1"/>
    <col min="6" max="6" width="24.42578125" style="91" customWidth="1"/>
    <col min="7" max="7" width="237.5703125" style="92" customWidth="1"/>
    <col min="8" max="8" width="35.42578125" style="88" customWidth="1"/>
    <col min="9" max="9" width="34.85546875" style="88" customWidth="1"/>
    <col min="10" max="10" width="40" style="88" customWidth="1"/>
    <col min="11" max="16384" width="9.140625" style="88"/>
  </cols>
  <sheetData>
    <row r="1" spans="1:7" s="90" customFormat="1" ht="78" customHeight="1">
      <c r="A1" s="859" t="s">
        <v>970</v>
      </c>
      <c r="B1" s="863" t="s">
        <v>935</v>
      </c>
      <c r="C1" s="864"/>
      <c r="D1" s="358" t="s">
        <v>85</v>
      </c>
      <c r="E1" s="358" t="s">
        <v>85</v>
      </c>
      <c r="F1" s="359"/>
      <c r="G1" s="360"/>
    </row>
    <row r="2" spans="1:7" s="90" customFormat="1" ht="78" customHeight="1">
      <c r="A2" s="860"/>
      <c r="B2" s="865"/>
      <c r="C2" s="866"/>
      <c r="D2" s="351" t="s">
        <v>238</v>
      </c>
      <c r="E2" s="351" t="s">
        <v>238</v>
      </c>
      <c r="F2" s="361"/>
      <c r="G2" s="362"/>
    </row>
    <row r="3" spans="1:7" s="90" customFormat="1" ht="78" customHeight="1">
      <c r="A3" s="860"/>
      <c r="B3" s="865"/>
      <c r="C3" s="866"/>
      <c r="D3" s="351">
        <v>1242</v>
      </c>
      <c r="E3" s="351">
        <v>1242</v>
      </c>
      <c r="F3" s="361"/>
      <c r="G3" s="362"/>
    </row>
    <row r="4" spans="1:7" ht="78" customHeight="1">
      <c r="A4" s="860"/>
      <c r="B4" s="865"/>
      <c r="C4" s="866"/>
      <c r="D4" s="351" t="s">
        <v>239</v>
      </c>
      <c r="E4" s="351" t="s">
        <v>203</v>
      </c>
      <c r="F4" s="363"/>
      <c r="G4" s="364"/>
    </row>
    <row r="5" spans="1:7" ht="78" customHeight="1">
      <c r="A5" s="860"/>
      <c r="B5" s="865"/>
      <c r="C5" s="866"/>
      <c r="D5" s="351" t="s">
        <v>38</v>
      </c>
      <c r="E5" s="351" t="s">
        <v>38</v>
      </c>
      <c r="F5" s="363"/>
      <c r="G5" s="364"/>
    </row>
    <row r="6" spans="1:7" ht="78" customHeight="1">
      <c r="A6" s="860"/>
      <c r="B6" s="865"/>
      <c r="C6" s="866"/>
      <c r="D6" s="351" t="s">
        <v>603</v>
      </c>
      <c r="E6" s="351" t="s">
        <v>603</v>
      </c>
      <c r="F6" s="363"/>
      <c r="G6" s="364"/>
    </row>
    <row r="7" spans="1:7" ht="84" customHeight="1">
      <c r="A7" s="860"/>
      <c r="B7" s="867" t="s">
        <v>522</v>
      </c>
      <c r="C7" s="868"/>
      <c r="D7" s="126">
        <v>15500</v>
      </c>
      <c r="E7" s="126">
        <v>16550</v>
      </c>
      <c r="F7" s="838"/>
      <c r="G7" s="839"/>
    </row>
    <row r="8" spans="1:7" ht="84" customHeight="1">
      <c r="A8" s="860"/>
      <c r="B8" s="824" t="s">
        <v>523</v>
      </c>
      <c r="C8" s="825"/>
      <c r="D8" s="127" t="s">
        <v>1264</v>
      </c>
      <c r="E8" s="127" t="s">
        <v>1265</v>
      </c>
      <c r="F8" s="861" t="s">
        <v>524</v>
      </c>
      <c r="G8" s="134" t="s">
        <v>552</v>
      </c>
    </row>
    <row r="9" spans="1:7" ht="84" customHeight="1">
      <c r="A9" s="860"/>
      <c r="B9" s="869" t="s">
        <v>127</v>
      </c>
      <c r="C9" s="870"/>
      <c r="D9" s="365"/>
      <c r="E9" s="366"/>
      <c r="F9" s="862"/>
      <c r="G9" s="367"/>
    </row>
    <row r="10" spans="1:7" ht="84" customHeight="1">
      <c r="A10" s="860"/>
      <c r="B10" s="368" t="s">
        <v>3</v>
      </c>
      <c r="C10" s="139" t="s">
        <v>42</v>
      </c>
      <c r="D10" s="339" t="s">
        <v>129</v>
      </c>
      <c r="E10" s="129" t="s">
        <v>149</v>
      </c>
      <c r="F10" s="369" t="s">
        <v>3</v>
      </c>
      <c r="G10" s="124"/>
    </row>
    <row r="11" spans="1:7" ht="84" customHeight="1">
      <c r="A11" s="860"/>
      <c r="B11" s="368" t="s">
        <v>3</v>
      </c>
      <c r="C11" s="139" t="s">
        <v>457</v>
      </c>
      <c r="D11" s="339" t="s">
        <v>129</v>
      </c>
      <c r="E11" s="339" t="s">
        <v>129</v>
      </c>
      <c r="F11" s="369" t="s">
        <v>3</v>
      </c>
      <c r="G11" s="124"/>
    </row>
    <row r="12" spans="1:7" ht="108" customHeight="1">
      <c r="A12" s="860"/>
      <c r="B12" s="368" t="s">
        <v>3</v>
      </c>
      <c r="C12" s="139" t="s">
        <v>12</v>
      </c>
      <c r="D12" s="339" t="s">
        <v>129</v>
      </c>
      <c r="E12" s="339" t="s">
        <v>129</v>
      </c>
      <c r="F12" s="369" t="s">
        <v>3</v>
      </c>
      <c r="G12" s="124"/>
    </row>
    <row r="13" spans="1:7" ht="81" customHeight="1">
      <c r="A13" s="860"/>
      <c r="B13" s="369" t="s">
        <v>539</v>
      </c>
      <c r="C13" s="139" t="s">
        <v>499</v>
      </c>
      <c r="D13" s="339" t="s">
        <v>129</v>
      </c>
      <c r="E13" s="339" t="s">
        <v>129</v>
      </c>
      <c r="F13" s="369" t="s">
        <v>539</v>
      </c>
      <c r="G13" s="124"/>
    </row>
    <row r="14" spans="1:7" ht="84" customHeight="1">
      <c r="A14" s="860"/>
      <c r="B14" s="369" t="s">
        <v>128</v>
      </c>
      <c r="C14" s="140" t="s">
        <v>500</v>
      </c>
      <c r="D14" s="339" t="s">
        <v>129</v>
      </c>
      <c r="E14" s="339" t="s">
        <v>129</v>
      </c>
      <c r="F14" s="369" t="s">
        <v>128</v>
      </c>
      <c r="G14" s="124"/>
    </row>
    <row r="15" spans="1:7" ht="84" customHeight="1">
      <c r="A15" s="860"/>
      <c r="B15" s="369" t="s">
        <v>501</v>
      </c>
      <c r="C15" s="139" t="s">
        <v>583</v>
      </c>
      <c r="D15" s="339" t="s">
        <v>129</v>
      </c>
      <c r="E15" s="339" t="s">
        <v>129</v>
      </c>
      <c r="F15" s="369" t="s">
        <v>501</v>
      </c>
      <c r="G15" s="124"/>
    </row>
    <row r="16" spans="1:7" ht="84" customHeight="1">
      <c r="A16" s="860"/>
      <c r="B16" s="370" t="s">
        <v>130</v>
      </c>
      <c r="C16" s="140" t="s">
        <v>131</v>
      </c>
      <c r="D16" s="339" t="s">
        <v>129</v>
      </c>
      <c r="E16" s="339" t="s">
        <v>129</v>
      </c>
      <c r="F16" s="370" t="s">
        <v>130</v>
      </c>
      <c r="G16" s="124"/>
    </row>
    <row r="17" spans="1:7" ht="84" customHeight="1">
      <c r="A17" s="860"/>
      <c r="B17" s="370" t="s">
        <v>407</v>
      </c>
      <c r="C17" s="140" t="s">
        <v>408</v>
      </c>
      <c r="D17" s="339" t="s">
        <v>129</v>
      </c>
      <c r="E17" s="339" t="s">
        <v>129</v>
      </c>
      <c r="F17" s="370" t="s">
        <v>407</v>
      </c>
      <c r="G17" s="124"/>
    </row>
    <row r="18" spans="1:7" ht="108" customHeight="1">
      <c r="A18" s="860"/>
      <c r="B18" s="370" t="s">
        <v>5</v>
      </c>
      <c r="C18" s="140" t="s">
        <v>363</v>
      </c>
      <c r="D18" s="339" t="s">
        <v>129</v>
      </c>
      <c r="E18" s="339" t="s">
        <v>129</v>
      </c>
      <c r="F18" s="370" t="s">
        <v>5</v>
      </c>
      <c r="G18" s="124"/>
    </row>
    <row r="19" spans="1:7" ht="89.45" customHeight="1">
      <c r="A19" s="860"/>
      <c r="B19" s="321" t="s">
        <v>514</v>
      </c>
      <c r="C19" s="140" t="s">
        <v>515</v>
      </c>
      <c r="D19" s="339" t="s">
        <v>129</v>
      </c>
      <c r="E19" s="339" t="s">
        <v>129</v>
      </c>
      <c r="F19" s="321" t="s">
        <v>514</v>
      </c>
      <c r="G19" s="88"/>
    </row>
    <row r="20" spans="1:7" ht="84" customHeight="1">
      <c r="A20" s="860"/>
      <c r="B20" s="371" t="s">
        <v>533</v>
      </c>
      <c r="C20" s="141" t="s">
        <v>52</v>
      </c>
      <c r="D20" s="129">
        <v>150</v>
      </c>
      <c r="E20" s="129">
        <v>150</v>
      </c>
      <c r="F20" s="370" t="s">
        <v>533</v>
      </c>
      <c r="G20" s="124"/>
    </row>
    <row r="21" spans="1:7" ht="84" customHeight="1">
      <c r="A21" s="860"/>
      <c r="B21" s="370" t="s">
        <v>141</v>
      </c>
      <c r="C21" s="140" t="s">
        <v>142</v>
      </c>
      <c r="D21" s="339" t="s">
        <v>129</v>
      </c>
      <c r="E21" s="339" t="s">
        <v>129</v>
      </c>
      <c r="F21" s="370" t="s">
        <v>141</v>
      </c>
      <c r="G21" s="124"/>
    </row>
    <row r="22" spans="1:7" ht="84" customHeight="1">
      <c r="A22" s="860"/>
      <c r="B22" s="321" t="s">
        <v>133</v>
      </c>
      <c r="C22" s="140" t="s">
        <v>631</v>
      </c>
      <c r="D22" s="339" t="s">
        <v>129</v>
      </c>
      <c r="E22" s="339" t="s">
        <v>129</v>
      </c>
      <c r="F22" s="321" t="s">
        <v>133</v>
      </c>
      <c r="G22" s="124"/>
    </row>
    <row r="23" spans="1:7" ht="84" customHeight="1">
      <c r="A23" s="860"/>
      <c r="B23" s="321" t="s">
        <v>249</v>
      </c>
      <c r="C23" s="141" t="s">
        <v>53</v>
      </c>
      <c r="D23" s="129">
        <v>470</v>
      </c>
      <c r="E23" s="129" t="s">
        <v>149</v>
      </c>
      <c r="F23" s="321" t="s">
        <v>249</v>
      </c>
      <c r="G23" s="124"/>
    </row>
    <row r="24" spans="1:7" ht="84" customHeight="1">
      <c r="A24" s="860"/>
      <c r="B24" s="321" t="s">
        <v>249</v>
      </c>
      <c r="C24" s="141" t="s">
        <v>53</v>
      </c>
      <c r="D24" s="129" t="s">
        <v>149</v>
      </c>
      <c r="E24" s="129">
        <v>470</v>
      </c>
      <c r="F24" s="321" t="s">
        <v>249</v>
      </c>
      <c r="G24" s="124"/>
    </row>
    <row r="25" spans="1:7" ht="84" customHeight="1">
      <c r="A25" s="860"/>
      <c r="B25" s="321" t="s">
        <v>397</v>
      </c>
      <c r="C25" s="140" t="s">
        <v>54</v>
      </c>
      <c r="D25" s="339" t="s">
        <v>129</v>
      </c>
      <c r="E25" s="339" t="s">
        <v>129</v>
      </c>
      <c r="F25" s="321" t="s">
        <v>397</v>
      </c>
      <c r="G25" s="124"/>
    </row>
    <row r="26" spans="1:7" ht="84" customHeight="1">
      <c r="A26" s="860"/>
      <c r="B26" s="321" t="s">
        <v>135</v>
      </c>
      <c r="C26" s="140" t="s">
        <v>263</v>
      </c>
      <c r="D26" s="339" t="s">
        <v>129</v>
      </c>
      <c r="E26" s="339" t="s">
        <v>129</v>
      </c>
      <c r="F26" s="321" t="s">
        <v>135</v>
      </c>
      <c r="G26" s="124"/>
    </row>
    <row r="27" spans="1:7" ht="84" customHeight="1">
      <c r="A27" s="860"/>
      <c r="B27" s="372" t="s">
        <v>77</v>
      </c>
      <c r="C27" s="140" t="s">
        <v>364</v>
      </c>
      <c r="D27" s="129">
        <v>890</v>
      </c>
      <c r="E27" s="129">
        <v>890</v>
      </c>
      <c r="F27" s="321" t="s">
        <v>77</v>
      </c>
      <c r="G27" s="124" t="s">
        <v>182</v>
      </c>
    </row>
    <row r="28" spans="1:7" ht="84" customHeight="1">
      <c r="A28" s="860"/>
      <c r="B28" s="321" t="s">
        <v>472</v>
      </c>
      <c r="C28" s="141" t="s">
        <v>330</v>
      </c>
      <c r="D28" s="130">
        <v>790</v>
      </c>
      <c r="E28" s="130">
        <v>790</v>
      </c>
      <c r="F28" s="321" t="s">
        <v>472</v>
      </c>
      <c r="G28" s="124"/>
    </row>
    <row r="29" spans="1:7" ht="108" customHeight="1">
      <c r="A29" s="860"/>
      <c r="B29" s="321" t="s">
        <v>232</v>
      </c>
      <c r="C29" s="141" t="s">
        <v>88</v>
      </c>
      <c r="D29" s="129">
        <v>60</v>
      </c>
      <c r="E29" s="339" t="s">
        <v>129</v>
      </c>
      <c r="F29" s="321" t="s">
        <v>232</v>
      </c>
      <c r="G29" s="124" t="s">
        <v>13</v>
      </c>
    </row>
    <row r="30" spans="1:7" ht="84" customHeight="1">
      <c r="A30" s="860"/>
      <c r="B30" s="321" t="s">
        <v>55</v>
      </c>
      <c r="C30" s="140" t="s">
        <v>56</v>
      </c>
      <c r="D30" s="129">
        <v>160</v>
      </c>
      <c r="E30" s="339" t="s">
        <v>129</v>
      </c>
      <c r="F30" s="321" t="s">
        <v>55</v>
      </c>
      <c r="G30" s="124" t="s">
        <v>762</v>
      </c>
    </row>
    <row r="31" spans="1:7" ht="84" customHeight="1">
      <c r="A31" s="860"/>
      <c r="B31" s="321" t="s">
        <v>112</v>
      </c>
      <c r="C31" s="141" t="s">
        <v>89</v>
      </c>
      <c r="D31" s="129">
        <v>60</v>
      </c>
      <c r="E31" s="339" t="s">
        <v>129</v>
      </c>
      <c r="F31" s="321" t="s">
        <v>112</v>
      </c>
      <c r="G31" s="124" t="s">
        <v>590</v>
      </c>
    </row>
    <row r="32" spans="1:7" ht="84" customHeight="1">
      <c r="A32" s="860"/>
      <c r="B32" s="321" t="s">
        <v>257</v>
      </c>
      <c r="C32" s="140" t="s">
        <v>224</v>
      </c>
      <c r="D32" s="339" t="s">
        <v>129</v>
      </c>
      <c r="E32" s="339" t="s">
        <v>129</v>
      </c>
      <c r="F32" s="321" t="s">
        <v>257</v>
      </c>
      <c r="G32" s="124"/>
    </row>
    <row r="33" spans="1:7" ht="84" customHeight="1">
      <c r="A33" s="860"/>
      <c r="B33" s="321" t="s">
        <v>237</v>
      </c>
      <c r="C33" s="140" t="s">
        <v>337</v>
      </c>
      <c r="D33" s="129">
        <v>350</v>
      </c>
      <c r="E33" s="129">
        <v>350</v>
      </c>
      <c r="F33" s="321" t="s">
        <v>237</v>
      </c>
      <c r="G33" s="124"/>
    </row>
    <row r="34" spans="1:7" ht="84" customHeight="1">
      <c r="A34" s="860"/>
      <c r="B34" s="321" t="s">
        <v>145</v>
      </c>
      <c r="C34" s="141" t="s">
        <v>109</v>
      </c>
      <c r="D34" s="131">
        <v>1040</v>
      </c>
      <c r="E34" s="131">
        <v>1040</v>
      </c>
      <c r="F34" s="321" t="s">
        <v>145</v>
      </c>
      <c r="G34" s="124"/>
    </row>
    <row r="35" spans="1:7" ht="93" customHeight="1">
      <c r="A35" s="860"/>
      <c r="B35" s="321" t="s">
        <v>549</v>
      </c>
      <c r="C35" s="140" t="s">
        <v>411</v>
      </c>
      <c r="D35" s="129">
        <v>160</v>
      </c>
      <c r="E35" s="129">
        <v>160</v>
      </c>
      <c r="F35" s="321" t="s">
        <v>549</v>
      </c>
      <c r="G35" s="124"/>
    </row>
    <row r="36" spans="1:7" ht="84" customHeight="1">
      <c r="A36" s="860"/>
      <c r="B36" s="321" t="s">
        <v>409</v>
      </c>
      <c r="C36" s="140" t="s">
        <v>58</v>
      </c>
      <c r="D36" s="339" t="s">
        <v>129</v>
      </c>
      <c r="E36" s="339" t="s">
        <v>129</v>
      </c>
      <c r="F36" s="321" t="s">
        <v>409</v>
      </c>
      <c r="G36" s="124"/>
    </row>
    <row r="37" spans="1:7" ht="84" customHeight="1">
      <c r="A37" s="860"/>
      <c r="B37" s="321" t="s">
        <v>59</v>
      </c>
      <c r="C37" s="140" t="s">
        <v>338</v>
      </c>
      <c r="D37" s="130">
        <v>570</v>
      </c>
      <c r="E37" s="129" t="s">
        <v>149</v>
      </c>
      <c r="F37" s="321" t="s">
        <v>59</v>
      </c>
      <c r="G37" s="124"/>
    </row>
    <row r="38" spans="1:7" ht="84" customHeight="1">
      <c r="A38" s="860"/>
      <c r="B38" s="321" t="s">
        <v>59</v>
      </c>
      <c r="C38" s="140" t="s">
        <v>338</v>
      </c>
      <c r="D38" s="129" t="s">
        <v>149</v>
      </c>
      <c r="E38" s="130">
        <v>270</v>
      </c>
      <c r="F38" s="321" t="s">
        <v>59</v>
      </c>
      <c r="G38" s="124"/>
    </row>
    <row r="39" spans="1:7" ht="84" customHeight="1">
      <c r="A39" s="860"/>
      <c r="B39" s="321" t="s">
        <v>60</v>
      </c>
      <c r="C39" s="140" t="s">
        <v>339</v>
      </c>
      <c r="D39" s="130">
        <v>570</v>
      </c>
      <c r="E39" s="129" t="s">
        <v>149</v>
      </c>
      <c r="F39" s="321" t="s">
        <v>60</v>
      </c>
      <c r="G39" s="124"/>
    </row>
    <row r="40" spans="1:7" ht="84" customHeight="1">
      <c r="A40" s="860"/>
      <c r="B40" s="321" t="s">
        <v>60</v>
      </c>
      <c r="C40" s="140" t="s">
        <v>339</v>
      </c>
      <c r="D40" s="129" t="s">
        <v>149</v>
      </c>
      <c r="E40" s="130">
        <v>270</v>
      </c>
      <c r="F40" s="321" t="s">
        <v>60</v>
      </c>
      <c r="G40" s="124"/>
    </row>
    <row r="41" spans="1:7" ht="84" customHeight="1">
      <c r="A41" s="860"/>
      <c r="B41" s="321" t="s">
        <v>143</v>
      </c>
      <c r="C41" s="140" t="s">
        <v>340</v>
      </c>
      <c r="D41" s="129">
        <v>420</v>
      </c>
      <c r="E41" s="129" t="s">
        <v>149</v>
      </c>
      <c r="F41" s="321" t="s">
        <v>143</v>
      </c>
      <c r="G41" s="124"/>
    </row>
    <row r="42" spans="1:7" ht="84" customHeight="1">
      <c r="A42" s="860"/>
      <c r="B42" s="321" t="s">
        <v>143</v>
      </c>
      <c r="C42" s="140" t="s">
        <v>340</v>
      </c>
      <c r="D42" s="129" t="s">
        <v>149</v>
      </c>
      <c r="E42" s="129">
        <v>110</v>
      </c>
      <c r="F42" s="321" t="s">
        <v>143</v>
      </c>
      <c r="G42" s="124"/>
    </row>
    <row r="43" spans="1:7" ht="84" customHeight="1">
      <c r="A43" s="860"/>
      <c r="B43" s="321" t="s">
        <v>550</v>
      </c>
      <c r="C43" s="140" t="s">
        <v>341</v>
      </c>
      <c r="D43" s="129">
        <v>420</v>
      </c>
      <c r="E43" s="129" t="s">
        <v>149</v>
      </c>
      <c r="F43" s="321" t="s">
        <v>550</v>
      </c>
      <c r="G43" s="124"/>
    </row>
    <row r="44" spans="1:7" ht="84" customHeight="1">
      <c r="A44" s="860"/>
      <c r="B44" s="321" t="s">
        <v>550</v>
      </c>
      <c r="C44" s="140" t="s">
        <v>341</v>
      </c>
      <c r="D44" s="129" t="s">
        <v>149</v>
      </c>
      <c r="E44" s="129">
        <v>110</v>
      </c>
      <c r="F44" s="321" t="s">
        <v>550</v>
      </c>
      <c r="G44" s="124"/>
    </row>
    <row r="45" spans="1:7" ht="84" customHeight="1">
      <c r="A45" s="860"/>
      <c r="B45" s="321" t="s">
        <v>264</v>
      </c>
      <c r="C45" s="140" t="s">
        <v>608</v>
      </c>
      <c r="D45" s="129">
        <v>420</v>
      </c>
      <c r="E45" s="129" t="s">
        <v>149</v>
      </c>
      <c r="F45" s="321" t="s">
        <v>264</v>
      </c>
      <c r="G45" s="124"/>
    </row>
    <row r="46" spans="1:7" ht="84" customHeight="1">
      <c r="A46" s="860"/>
      <c r="B46" s="321" t="s">
        <v>264</v>
      </c>
      <c r="C46" s="140" t="s">
        <v>608</v>
      </c>
      <c r="D46" s="129" t="s">
        <v>149</v>
      </c>
      <c r="E46" s="129">
        <v>110</v>
      </c>
      <c r="F46" s="321" t="s">
        <v>264</v>
      </c>
      <c r="G46" s="124"/>
    </row>
    <row r="47" spans="1:7" ht="84" customHeight="1">
      <c r="A47" s="860"/>
      <c r="B47" s="321" t="s">
        <v>82</v>
      </c>
      <c r="C47" s="140" t="s">
        <v>609</v>
      </c>
      <c r="D47" s="129">
        <v>570</v>
      </c>
      <c r="E47" s="129" t="s">
        <v>149</v>
      </c>
      <c r="F47" s="321" t="s">
        <v>82</v>
      </c>
      <c r="G47" s="124"/>
    </row>
    <row r="48" spans="1:7" ht="84" customHeight="1">
      <c r="A48" s="860"/>
      <c r="B48" s="321" t="s">
        <v>82</v>
      </c>
      <c r="C48" s="140" t="s">
        <v>609</v>
      </c>
      <c r="D48" s="129" t="s">
        <v>149</v>
      </c>
      <c r="E48" s="129">
        <v>270</v>
      </c>
      <c r="F48" s="321" t="s">
        <v>82</v>
      </c>
      <c r="G48" s="124"/>
    </row>
    <row r="49" spans="1:7" ht="84" customHeight="1">
      <c r="A49" s="860"/>
      <c r="B49" s="321" t="s">
        <v>359</v>
      </c>
      <c r="C49" s="140" t="s">
        <v>152</v>
      </c>
      <c r="D49" s="129">
        <v>470</v>
      </c>
      <c r="E49" s="129" t="s">
        <v>149</v>
      </c>
      <c r="F49" s="321" t="s">
        <v>359</v>
      </c>
      <c r="G49" s="124"/>
    </row>
    <row r="50" spans="1:7" ht="84" customHeight="1">
      <c r="A50" s="860"/>
      <c r="B50" s="321" t="s">
        <v>359</v>
      </c>
      <c r="C50" s="140" t="s">
        <v>152</v>
      </c>
      <c r="D50" s="129" t="s">
        <v>149</v>
      </c>
      <c r="E50" s="129">
        <v>160</v>
      </c>
      <c r="F50" s="321" t="s">
        <v>359</v>
      </c>
      <c r="G50" s="124"/>
    </row>
    <row r="51" spans="1:7" ht="84" customHeight="1">
      <c r="A51" s="860"/>
      <c r="B51" s="321" t="s">
        <v>576</v>
      </c>
      <c r="C51" s="140" t="s">
        <v>340</v>
      </c>
      <c r="D51" s="129">
        <v>470</v>
      </c>
      <c r="E51" s="339" t="s">
        <v>129</v>
      </c>
      <c r="F51" s="321" t="s">
        <v>576</v>
      </c>
      <c r="G51" s="124"/>
    </row>
    <row r="52" spans="1:7" ht="84" customHeight="1">
      <c r="A52" s="860"/>
      <c r="B52" s="321" t="s">
        <v>577</v>
      </c>
      <c r="C52" s="140" t="s">
        <v>155</v>
      </c>
      <c r="D52" s="129">
        <v>620</v>
      </c>
      <c r="E52" s="129" t="s">
        <v>149</v>
      </c>
      <c r="F52" s="321" t="s">
        <v>577</v>
      </c>
      <c r="G52" s="124"/>
    </row>
    <row r="53" spans="1:7" ht="84" customHeight="1">
      <c r="A53" s="860"/>
      <c r="B53" s="321" t="s">
        <v>577</v>
      </c>
      <c r="C53" s="140" t="s">
        <v>155</v>
      </c>
      <c r="D53" s="129" t="s">
        <v>149</v>
      </c>
      <c r="E53" s="129">
        <v>320</v>
      </c>
      <c r="F53" s="321" t="s">
        <v>577</v>
      </c>
      <c r="G53" s="124"/>
    </row>
    <row r="54" spans="1:7" ht="84" customHeight="1">
      <c r="A54" s="860"/>
      <c r="B54" s="321" t="s">
        <v>84</v>
      </c>
      <c r="C54" s="141" t="s">
        <v>6</v>
      </c>
      <c r="D54" s="339" t="s">
        <v>129</v>
      </c>
      <c r="E54" s="339" t="s">
        <v>129</v>
      </c>
      <c r="F54" s="321" t="s">
        <v>84</v>
      </c>
      <c r="G54" s="124"/>
    </row>
    <row r="55" spans="1:7" ht="84" customHeight="1">
      <c r="A55" s="860"/>
      <c r="B55" s="321" t="s">
        <v>551</v>
      </c>
      <c r="C55" s="141" t="s">
        <v>212</v>
      </c>
      <c r="D55" s="129">
        <v>370</v>
      </c>
      <c r="E55" s="129">
        <v>370</v>
      </c>
      <c r="F55" s="321" t="s">
        <v>551</v>
      </c>
      <c r="G55" s="124"/>
    </row>
    <row r="56" spans="1:7" ht="84" customHeight="1">
      <c r="A56" s="860"/>
      <c r="B56" s="321" t="s">
        <v>356</v>
      </c>
      <c r="C56" s="141" t="s">
        <v>278</v>
      </c>
      <c r="D56" s="130">
        <v>0</v>
      </c>
      <c r="E56" s="339" t="s">
        <v>129</v>
      </c>
      <c r="F56" s="321" t="s">
        <v>356</v>
      </c>
      <c r="G56" s="124" t="s">
        <v>762</v>
      </c>
    </row>
    <row r="57" spans="1:7" ht="84" customHeight="1">
      <c r="A57" s="860"/>
      <c r="B57" s="321" t="s">
        <v>531</v>
      </c>
      <c r="C57" s="141" t="s">
        <v>213</v>
      </c>
      <c r="D57" s="129" t="s">
        <v>149</v>
      </c>
      <c r="E57" s="129">
        <v>110</v>
      </c>
      <c r="F57" s="321" t="s">
        <v>531</v>
      </c>
      <c r="G57" s="124" t="s">
        <v>67</v>
      </c>
    </row>
    <row r="58" spans="1:7" ht="84" customHeight="1">
      <c r="A58" s="860"/>
      <c r="B58" s="321" t="s">
        <v>214</v>
      </c>
      <c r="C58" s="141" t="s">
        <v>366</v>
      </c>
      <c r="D58" s="131">
        <v>160</v>
      </c>
      <c r="E58" s="131">
        <v>160</v>
      </c>
      <c r="F58" s="321" t="s">
        <v>214</v>
      </c>
      <c r="G58" s="124"/>
    </row>
    <row r="59" spans="1:7" ht="177" customHeight="1">
      <c r="A59" s="860"/>
      <c r="B59" s="372" t="s">
        <v>377</v>
      </c>
      <c r="C59" s="141" t="s">
        <v>616</v>
      </c>
      <c r="D59" s="129">
        <v>160</v>
      </c>
      <c r="E59" s="339" t="s">
        <v>129</v>
      </c>
      <c r="F59" s="321" t="s">
        <v>377</v>
      </c>
      <c r="G59" s="124"/>
    </row>
    <row r="60" spans="1:7" ht="84" customHeight="1">
      <c r="A60" s="860"/>
      <c r="B60" s="321" t="s">
        <v>223</v>
      </c>
      <c r="C60" s="141" t="s">
        <v>171</v>
      </c>
      <c r="D60" s="129">
        <v>110</v>
      </c>
      <c r="E60" s="129">
        <v>110</v>
      </c>
      <c r="F60" s="321" t="s">
        <v>223</v>
      </c>
      <c r="G60" s="124"/>
    </row>
    <row r="61" spans="1:7" ht="84" customHeight="1">
      <c r="A61" s="860"/>
      <c r="B61" s="321" t="s">
        <v>216</v>
      </c>
      <c r="C61" s="141" t="s">
        <v>365</v>
      </c>
      <c r="D61" s="129">
        <v>80</v>
      </c>
      <c r="E61" s="339" t="s">
        <v>129</v>
      </c>
      <c r="F61" s="321" t="s">
        <v>216</v>
      </c>
      <c r="G61" s="124" t="s">
        <v>68</v>
      </c>
    </row>
    <row r="62" spans="1:7" ht="84" customHeight="1">
      <c r="A62" s="860"/>
      <c r="B62" s="321" t="s">
        <v>217</v>
      </c>
      <c r="C62" s="140" t="s">
        <v>92</v>
      </c>
      <c r="D62" s="129">
        <v>370</v>
      </c>
      <c r="E62" s="129">
        <v>370</v>
      </c>
      <c r="F62" s="321" t="s">
        <v>217</v>
      </c>
      <c r="G62" s="124" t="s">
        <v>546</v>
      </c>
    </row>
    <row r="63" spans="1:7" ht="84" customHeight="1">
      <c r="A63" s="860"/>
      <c r="B63" s="321" t="s">
        <v>138</v>
      </c>
      <c r="C63" s="140" t="s">
        <v>139</v>
      </c>
      <c r="D63" s="339" t="s">
        <v>129</v>
      </c>
      <c r="E63" s="339" t="s">
        <v>129</v>
      </c>
      <c r="F63" s="321" t="s">
        <v>138</v>
      </c>
      <c r="G63" s="124"/>
    </row>
    <row r="64" spans="1:7" ht="84" customHeight="1">
      <c r="A64" s="860"/>
      <c r="B64" s="321" t="s">
        <v>144</v>
      </c>
      <c r="C64" s="140" t="s">
        <v>307</v>
      </c>
      <c r="D64" s="339" t="s">
        <v>129</v>
      </c>
      <c r="E64" s="339" t="s">
        <v>129</v>
      </c>
      <c r="F64" s="321" t="s">
        <v>144</v>
      </c>
      <c r="G64" s="124"/>
    </row>
    <row r="65" spans="1:7" ht="84" customHeight="1">
      <c r="A65" s="860"/>
      <c r="B65" s="321" t="s">
        <v>29</v>
      </c>
      <c r="C65" s="140" t="s">
        <v>30</v>
      </c>
      <c r="D65" s="339" t="s">
        <v>129</v>
      </c>
      <c r="E65" s="339" t="s">
        <v>129</v>
      </c>
      <c r="F65" s="321" t="s">
        <v>29</v>
      </c>
      <c r="G65" s="124"/>
    </row>
    <row r="66" spans="1:7" ht="84" customHeight="1">
      <c r="A66" s="860"/>
      <c r="B66" s="321" t="s">
        <v>31</v>
      </c>
      <c r="C66" s="140" t="s">
        <v>90</v>
      </c>
      <c r="D66" s="339" t="s">
        <v>129</v>
      </c>
      <c r="E66" s="339" t="s">
        <v>129</v>
      </c>
      <c r="F66" s="321" t="s">
        <v>31</v>
      </c>
      <c r="G66" s="124"/>
    </row>
    <row r="67" spans="1:7" ht="105" customHeight="1">
      <c r="A67" s="860"/>
      <c r="B67" s="321" t="s">
        <v>277</v>
      </c>
      <c r="C67" s="141" t="s">
        <v>61</v>
      </c>
      <c r="D67" s="129">
        <v>110</v>
      </c>
      <c r="E67" s="129">
        <v>110</v>
      </c>
      <c r="F67" s="321" t="s">
        <v>277</v>
      </c>
      <c r="G67" s="124" t="s">
        <v>763</v>
      </c>
    </row>
    <row r="68" spans="1:7" ht="91.15" customHeight="1">
      <c r="A68" s="860"/>
      <c r="B68" s="321" t="s">
        <v>695</v>
      </c>
      <c r="C68" s="264" t="s">
        <v>204</v>
      </c>
      <c r="D68" s="129">
        <v>250</v>
      </c>
      <c r="E68" s="339" t="s">
        <v>129</v>
      </c>
      <c r="F68" s="321" t="s">
        <v>695</v>
      </c>
      <c r="G68" s="124" t="s">
        <v>183</v>
      </c>
    </row>
    <row r="69" spans="1:7" ht="84" customHeight="1">
      <c r="A69" s="860"/>
      <c r="B69" s="321" t="s">
        <v>199</v>
      </c>
      <c r="C69" s="140" t="s">
        <v>200</v>
      </c>
      <c r="D69" s="339" t="s">
        <v>129</v>
      </c>
      <c r="E69" s="339" t="s">
        <v>129</v>
      </c>
      <c r="F69" s="321" t="s">
        <v>199</v>
      </c>
      <c r="G69" s="124"/>
    </row>
    <row r="70" spans="1:7" ht="84" customHeight="1">
      <c r="A70" s="860"/>
      <c r="B70" s="321" t="s">
        <v>177</v>
      </c>
      <c r="C70" s="140" t="s">
        <v>178</v>
      </c>
      <c r="D70" s="129">
        <v>110</v>
      </c>
      <c r="E70" s="339" t="s">
        <v>129</v>
      </c>
      <c r="F70" s="321" t="s">
        <v>177</v>
      </c>
      <c r="G70" s="124" t="s">
        <v>179</v>
      </c>
    </row>
    <row r="71" spans="1:7" ht="84" customHeight="1">
      <c r="A71" s="860"/>
      <c r="B71" s="321" t="s">
        <v>25</v>
      </c>
      <c r="C71" s="140" t="s">
        <v>502</v>
      </c>
      <c r="D71" s="339" t="s">
        <v>129</v>
      </c>
      <c r="E71" s="339" t="s">
        <v>129</v>
      </c>
      <c r="F71" s="321" t="s">
        <v>25</v>
      </c>
      <c r="G71" s="124"/>
    </row>
    <row r="72" spans="1:7" ht="84" customHeight="1">
      <c r="A72" s="860"/>
      <c r="B72" s="321" t="s">
        <v>111</v>
      </c>
      <c r="C72" s="140" t="s">
        <v>91</v>
      </c>
      <c r="D72" s="339" t="s">
        <v>129</v>
      </c>
      <c r="E72" s="339" t="s">
        <v>129</v>
      </c>
      <c r="F72" s="321" t="s">
        <v>111</v>
      </c>
      <c r="G72" s="124"/>
    </row>
    <row r="73" spans="1:7" ht="84" customHeight="1">
      <c r="A73" s="860"/>
      <c r="B73" s="321" t="s">
        <v>410</v>
      </c>
      <c r="C73" s="141" t="s">
        <v>220</v>
      </c>
      <c r="D73" s="339" t="s">
        <v>129</v>
      </c>
      <c r="E73" s="339" t="s">
        <v>129</v>
      </c>
      <c r="F73" s="321" t="s">
        <v>410</v>
      </c>
      <c r="G73" s="124"/>
    </row>
    <row r="74" spans="1:7" ht="84" customHeight="1">
      <c r="A74" s="860"/>
      <c r="B74" s="321" t="s">
        <v>23</v>
      </c>
      <c r="C74" s="140" t="s">
        <v>24</v>
      </c>
      <c r="D74" s="339" t="s">
        <v>129</v>
      </c>
      <c r="E74" s="339" t="s">
        <v>129</v>
      </c>
      <c r="F74" s="321" t="s">
        <v>23</v>
      </c>
      <c r="G74" s="124"/>
    </row>
    <row r="75" spans="1:7" ht="84" customHeight="1">
      <c r="A75" s="860"/>
      <c r="B75" s="321" t="s">
        <v>140</v>
      </c>
      <c r="C75" s="140" t="s">
        <v>221</v>
      </c>
      <c r="D75" s="339" t="s">
        <v>129</v>
      </c>
      <c r="E75" s="339" t="s">
        <v>129</v>
      </c>
      <c r="F75" s="321" t="s">
        <v>140</v>
      </c>
      <c r="G75" s="124"/>
    </row>
    <row r="76" spans="1:7" ht="84" customHeight="1">
      <c r="A76" s="860"/>
      <c r="B76" s="321" t="s">
        <v>578</v>
      </c>
      <c r="C76" s="140" t="s">
        <v>11</v>
      </c>
      <c r="D76" s="129">
        <v>80</v>
      </c>
      <c r="E76" s="129">
        <v>80</v>
      </c>
      <c r="F76" s="321" t="s">
        <v>578</v>
      </c>
      <c r="G76" s="124"/>
    </row>
    <row r="77" spans="1:7" ht="84" customHeight="1">
      <c r="A77" s="860"/>
      <c r="B77" s="321" t="s">
        <v>507</v>
      </c>
      <c r="C77" s="140" t="s">
        <v>581</v>
      </c>
      <c r="D77" s="129">
        <v>190</v>
      </c>
      <c r="E77" s="129">
        <v>190</v>
      </c>
      <c r="F77" s="321" t="s">
        <v>507</v>
      </c>
      <c r="G77" s="124"/>
    </row>
    <row r="78" spans="1:7" ht="84" customHeight="1">
      <c r="A78" s="860"/>
      <c r="B78" s="372" t="s">
        <v>508</v>
      </c>
      <c r="C78" s="140" t="s">
        <v>0</v>
      </c>
      <c r="D78" s="129">
        <v>190</v>
      </c>
      <c r="E78" s="129">
        <v>190</v>
      </c>
      <c r="F78" s="321" t="s">
        <v>508</v>
      </c>
      <c r="G78" s="124"/>
    </row>
    <row r="79" spans="1:7" ht="84" customHeight="1">
      <c r="A79" s="860"/>
      <c r="B79" s="321" t="s">
        <v>509</v>
      </c>
      <c r="C79" s="140" t="s">
        <v>1</v>
      </c>
      <c r="D79" s="129">
        <v>190</v>
      </c>
      <c r="E79" s="129">
        <v>190</v>
      </c>
      <c r="F79" s="321" t="s">
        <v>509</v>
      </c>
      <c r="G79" s="124"/>
    </row>
    <row r="80" spans="1:7" ht="93" customHeight="1">
      <c r="A80" s="860"/>
      <c r="B80" s="321" t="s">
        <v>510</v>
      </c>
      <c r="C80" s="140" t="s">
        <v>2</v>
      </c>
      <c r="D80" s="129">
        <v>190</v>
      </c>
      <c r="E80" s="129">
        <v>190</v>
      </c>
      <c r="F80" s="321" t="s">
        <v>510</v>
      </c>
      <c r="G80" s="124"/>
    </row>
    <row r="81" spans="1:7" ht="84" customHeight="1">
      <c r="A81" s="860"/>
      <c r="B81" s="321" t="s">
        <v>298</v>
      </c>
      <c r="C81" s="141" t="s">
        <v>306</v>
      </c>
      <c r="D81" s="129">
        <v>300</v>
      </c>
      <c r="E81" s="129">
        <v>300</v>
      </c>
      <c r="F81" s="321" t="s">
        <v>298</v>
      </c>
      <c r="G81" s="124"/>
    </row>
    <row r="82" spans="1:7" ht="84" customHeight="1">
      <c r="A82" s="860"/>
      <c r="B82" s="321" t="s">
        <v>613</v>
      </c>
      <c r="C82" s="264" t="s">
        <v>744</v>
      </c>
      <c r="D82" s="265">
        <v>370</v>
      </c>
      <c r="E82" s="265">
        <v>370</v>
      </c>
      <c r="F82" s="321" t="s">
        <v>613</v>
      </c>
      <c r="G82" s="124"/>
    </row>
    <row r="83" spans="1:7" ht="84" customHeight="1">
      <c r="A83" s="860"/>
      <c r="B83" s="321" t="s">
        <v>653</v>
      </c>
      <c r="C83" s="141" t="s">
        <v>738</v>
      </c>
      <c r="D83" s="129">
        <v>370</v>
      </c>
      <c r="E83" s="129">
        <v>370</v>
      </c>
      <c r="F83" s="321" t="s">
        <v>653</v>
      </c>
      <c r="G83" s="124"/>
    </row>
    <row r="84" spans="1:7" ht="84" customHeight="1">
      <c r="A84" s="860"/>
      <c r="B84" s="321" t="s">
        <v>729</v>
      </c>
      <c r="C84" s="141" t="s">
        <v>730</v>
      </c>
      <c r="D84" s="129">
        <v>370</v>
      </c>
      <c r="E84" s="129">
        <v>370</v>
      </c>
      <c r="F84" s="321" t="s">
        <v>729</v>
      </c>
      <c r="G84" s="124"/>
    </row>
    <row r="85" spans="1:7" ht="84" customHeight="1">
      <c r="A85" s="860"/>
      <c r="B85" s="321" t="s">
        <v>302</v>
      </c>
      <c r="C85" s="141" t="s">
        <v>260</v>
      </c>
      <c r="D85" s="129">
        <v>370</v>
      </c>
      <c r="E85" s="129">
        <v>370</v>
      </c>
      <c r="F85" s="321" t="s">
        <v>302</v>
      </c>
      <c r="G85" s="124"/>
    </row>
    <row r="86" spans="1:7" ht="84" customHeight="1">
      <c r="A86" s="860"/>
      <c r="B86" s="321" t="s">
        <v>303</v>
      </c>
      <c r="C86" s="264" t="s">
        <v>387</v>
      </c>
      <c r="D86" s="129">
        <v>370</v>
      </c>
      <c r="E86" s="129">
        <v>370</v>
      </c>
      <c r="F86" s="321" t="s">
        <v>303</v>
      </c>
      <c r="G86" s="125"/>
    </row>
    <row r="87" spans="1:7" ht="84" customHeight="1">
      <c r="A87" s="860"/>
      <c r="B87" s="321" t="s">
        <v>304</v>
      </c>
      <c r="C87" s="141" t="s">
        <v>102</v>
      </c>
      <c r="D87" s="129">
        <v>370</v>
      </c>
      <c r="E87" s="129">
        <v>370</v>
      </c>
      <c r="F87" s="321" t="s">
        <v>304</v>
      </c>
      <c r="G87" s="124"/>
    </row>
    <row r="88" spans="1:7" ht="84" customHeight="1">
      <c r="A88" s="860"/>
      <c r="B88" s="373" t="s">
        <v>9</v>
      </c>
      <c r="C88" s="143" t="s">
        <v>10</v>
      </c>
      <c r="D88" s="129">
        <v>0</v>
      </c>
      <c r="E88" s="129">
        <v>0</v>
      </c>
      <c r="F88" s="373" t="s">
        <v>9</v>
      </c>
      <c r="G88" s="124" t="s">
        <v>740</v>
      </c>
    </row>
    <row r="89" spans="1:7" ht="84" customHeight="1">
      <c r="A89" s="860"/>
      <c r="B89" s="373" t="s">
        <v>542</v>
      </c>
      <c r="C89" s="141" t="s">
        <v>734</v>
      </c>
      <c r="D89" s="129">
        <v>370</v>
      </c>
      <c r="E89" s="129">
        <v>370</v>
      </c>
      <c r="F89" s="373" t="s">
        <v>542</v>
      </c>
      <c r="G89" s="124"/>
    </row>
    <row r="90" spans="1:7" ht="84" customHeight="1">
      <c r="A90" s="860"/>
      <c r="B90" s="373" t="s">
        <v>541</v>
      </c>
      <c r="C90" s="141" t="s">
        <v>732</v>
      </c>
      <c r="D90" s="129">
        <v>370</v>
      </c>
      <c r="E90" s="129">
        <v>370</v>
      </c>
      <c r="F90" s="373" t="s">
        <v>541</v>
      </c>
      <c r="G90" s="124"/>
    </row>
    <row r="91" spans="1:7" ht="84" customHeight="1">
      <c r="A91" s="860"/>
      <c r="B91" s="373" t="s">
        <v>543</v>
      </c>
      <c r="C91" s="141" t="s">
        <v>739</v>
      </c>
      <c r="D91" s="129">
        <v>370</v>
      </c>
      <c r="E91" s="129">
        <v>370</v>
      </c>
      <c r="F91" s="373" t="s">
        <v>543</v>
      </c>
      <c r="G91" s="459"/>
    </row>
    <row r="92" spans="1:7" ht="84" customHeight="1">
      <c r="A92" s="860"/>
      <c r="B92" s="373" t="s">
        <v>312</v>
      </c>
      <c r="C92" s="141" t="s">
        <v>735</v>
      </c>
      <c r="D92" s="129">
        <v>370</v>
      </c>
      <c r="E92" s="129">
        <v>370</v>
      </c>
      <c r="F92" s="373" t="s">
        <v>312</v>
      </c>
      <c r="G92" s="459"/>
    </row>
    <row r="93" spans="1:7" ht="84" customHeight="1">
      <c r="A93" s="860"/>
      <c r="B93" s="373" t="s">
        <v>313</v>
      </c>
      <c r="C93" s="141" t="s">
        <v>736</v>
      </c>
      <c r="D93" s="129">
        <v>370</v>
      </c>
      <c r="E93" s="129">
        <v>370</v>
      </c>
      <c r="F93" s="373" t="s">
        <v>313</v>
      </c>
      <c r="G93" s="459"/>
    </row>
    <row r="94" spans="1:7" ht="84" customHeight="1" thickBot="1">
      <c r="A94" s="860"/>
      <c r="B94" s="374" t="s">
        <v>175</v>
      </c>
      <c r="C94" s="144" t="s">
        <v>259</v>
      </c>
      <c r="D94" s="133">
        <v>1040</v>
      </c>
      <c r="E94" s="133">
        <v>1040</v>
      </c>
      <c r="F94" s="375" t="s">
        <v>175</v>
      </c>
      <c r="G94" s="179"/>
    </row>
    <row r="95" spans="1:7" ht="48" customHeight="1">
      <c r="A95" s="91"/>
      <c r="B95" s="145"/>
      <c r="C95" s="858" t="s">
        <v>351</v>
      </c>
      <c r="D95" s="858"/>
      <c r="E95" s="858"/>
      <c r="F95" s="151"/>
    </row>
    <row r="96" spans="1:7" ht="36" customHeight="1">
      <c r="A96" s="91"/>
      <c r="B96" s="100"/>
      <c r="C96" s="858" t="s">
        <v>352</v>
      </c>
      <c r="D96" s="858"/>
      <c r="E96" s="858"/>
    </row>
    <row r="97" ht="84" customHeight="1"/>
  </sheetData>
  <mergeCells count="10">
    <mergeCell ref="C95:E95"/>
    <mergeCell ref="C96:E96"/>
    <mergeCell ref="A1:A76"/>
    <mergeCell ref="F8:F9"/>
    <mergeCell ref="B1:C6"/>
    <mergeCell ref="B7:C7"/>
    <mergeCell ref="B9:C9"/>
    <mergeCell ref="B8:C8"/>
    <mergeCell ref="F7:G7"/>
    <mergeCell ref="A77:A94"/>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7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90"/>
  <sheetViews>
    <sheetView view="pageBreakPreview" zoomScale="24" zoomScaleNormal="75" zoomScaleSheetLayoutView="24" workbookViewId="0">
      <selection activeCell="F11" sqref="F11"/>
    </sheetView>
  </sheetViews>
  <sheetFormatPr defaultColWidth="9.140625" defaultRowHeight="12.75"/>
  <cols>
    <col min="1" max="1" width="20.7109375" style="88" customWidth="1"/>
    <col min="2" max="2" width="24.140625" style="89" customWidth="1"/>
    <col min="3" max="3" width="247.42578125" style="93" customWidth="1"/>
    <col min="4" max="4" width="69" style="93" customWidth="1"/>
    <col min="5" max="5" width="24.42578125" style="91" customWidth="1"/>
    <col min="6" max="6" width="237.5703125" style="92" customWidth="1"/>
    <col min="7" max="7" width="34.85546875" style="88" customWidth="1"/>
    <col min="8" max="8" width="40" style="88" customWidth="1"/>
    <col min="9" max="16384" width="9.140625" style="88"/>
  </cols>
  <sheetData>
    <row r="1" spans="1:6" s="90" customFormat="1" ht="102.6" customHeight="1">
      <c r="A1" s="859" t="s">
        <v>970</v>
      </c>
      <c r="B1" s="863" t="s">
        <v>935</v>
      </c>
      <c r="C1" s="864"/>
      <c r="D1" s="358" t="s">
        <v>85</v>
      </c>
      <c r="E1" s="359"/>
      <c r="F1" s="360"/>
    </row>
    <row r="2" spans="1:6" s="90" customFormat="1" ht="78" customHeight="1">
      <c r="A2" s="860"/>
      <c r="B2" s="865"/>
      <c r="C2" s="866"/>
      <c r="D2" s="351" t="s">
        <v>932</v>
      </c>
      <c r="E2" s="361"/>
      <c r="F2" s="362"/>
    </row>
    <row r="3" spans="1:6" s="90" customFormat="1" ht="78" customHeight="1">
      <c r="A3" s="860"/>
      <c r="B3" s="865"/>
      <c r="C3" s="866"/>
      <c r="D3" s="351">
        <v>875</v>
      </c>
      <c r="E3" s="361"/>
      <c r="F3" s="362"/>
    </row>
    <row r="4" spans="1:6" ht="78" customHeight="1">
      <c r="A4" s="860"/>
      <c r="B4" s="865"/>
      <c r="C4" s="866"/>
      <c r="D4" s="351" t="s">
        <v>203</v>
      </c>
      <c r="E4" s="363"/>
      <c r="F4" s="364"/>
    </row>
    <row r="5" spans="1:6" ht="78" customHeight="1">
      <c r="A5" s="860"/>
      <c r="B5" s="865"/>
      <c r="C5" s="866"/>
      <c r="D5" s="351" t="s">
        <v>38</v>
      </c>
      <c r="E5" s="363"/>
      <c r="F5" s="364"/>
    </row>
    <row r="6" spans="1:6" ht="78" customHeight="1">
      <c r="A6" s="860"/>
      <c r="B6" s="865"/>
      <c r="C6" s="866"/>
      <c r="D6" s="351" t="s">
        <v>603</v>
      </c>
      <c r="E6" s="363"/>
      <c r="F6" s="364"/>
    </row>
    <row r="7" spans="1:6" ht="84" customHeight="1">
      <c r="A7" s="860"/>
      <c r="B7" s="867" t="s">
        <v>522</v>
      </c>
      <c r="C7" s="868"/>
      <c r="D7" s="126">
        <v>17850</v>
      </c>
      <c r="E7" s="838"/>
      <c r="F7" s="839"/>
    </row>
    <row r="8" spans="1:6" ht="84" customHeight="1">
      <c r="A8" s="860"/>
      <c r="B8" s="824" t="s">
        <v>523</v>
      </c>
      <c r="C8" s="825"/>
      <c r="D8" s="128" t="s">
        <v>1266</v>
      </c>
      <c r="E8" s="861" t="s">
        <v>524</v>
      </c>
      <c r="F8" s="134" t="s">
        <v>552</v>
      </c>
    </row>
    <row r="9" spans="1:6" ht="84" customHeight="1">
      <c r="A9" s="860"/>
      <c r="B9" s="869" t="s">
        <v>127</v>
      </c>
      <c r="C9" s="870"/>
      <c r="D9" s="366"/>
      <c r="E9" s="862"/>
      <c r="F9" s="367"/>
    </row>
    <row r="10" spans="1:6" ht="84" customHeight="1">
      <c r="A10" s="860"/>
      <c r="B10" s="368" t="s">
        <v>3</v>
      </c>
      <c r="C10" s="139" t="s">
        <v>42</v>
      </c>
      <c r="D10" s="129" t="s">
        <v>149</v>
      </c>
      <c r="E10" s="368" t="s">
        <v>3</v>
      </c>
      <c r="F10" s="124"/>
    </row>
    <row r="11" spans="1:6" ht="84" customHeight="1">
      <c r="A11" s="860"/>
      <c r="B11" s="368" t="s">
        <v>3</v>
      </c>
      <c r="C11" s="139" t="s">
        <v>457</v>
      </c>
      <c r="D11" s="339" t="s">
        <v>129</v>
      </c>
      <c r="E11" s="368" t="s">
        <v>3</v>
      </c>
      <c r="F11" s="124"/>
    </row>
    <row r="12" spans="1:6" ht="108" customHeight="1">
      <c r="A12" s="860"/>
      <c r="B12" s="368" t="s">
        <v>3</v>
      </c>
      <c r="C12" s="139" t="s">
        <v>12</v>
      </c>
      <c r="D12" s="339" t="s">
        <v>129</v>
      </c>
      <c r="E12" s="368" t="s">
        <v>3</v>
      </c>
      <c r="F12" s="124"/>
    </row>
    <row r="13" spans="1:6" ht="81" customHeight="1">
      <c r="A13" s="860"/>
      <c r="B13" s="369" t="s">
        <v>539</v>
      </c>
      <c r="C13" s="139" t="s">
        <v>499</v>
      </c>
      <c r="D13" s="339" t="s">
        <v>129</v>
      </c>
      <c r="E13" s="369" t="s">
        <v>539</v>
      </c>
      <c r="F13" s="124"/>
    </row>
    <row r="14" spans="1:6" ht="84" customHeight="1">
      <c r="A14" s="860"/>
      <c r="B14" s="369" t="s">
        <v>128</v>
      </c>
      <c r="C14" s="140" t="s">
        <v>500</v>
      </c>
      <c r="D14" s="339" t="s">
        <v>129</v>
      </c>
      <c r="E14" s="369" t="s">
        <v>128</v>
      </c>
      <c r="F14" s="124"/>
    </row>
    <row r="15" spans="1:6" ht="84" customHeight="1">
      <c r="A15" s="860"/>
      <c r="B15" s="369" t="s">
        <v>501</v>
      </c>
      <c r="C15" s="139" t="s">
        <v>583</v>
      </c>
      <c r="D15" s="339" t="s">
        <v>129</v>
      </c>
      <c r="E15" s="369" t="s">
        <v>501</v>
      </c>
      <c r="F15" s="124"/>
    </row>
    <row r="16" spans="1:6" ht="84" customHeight="1">
      <c r="A16" s="860"/>
      <c r="B16" s="370" t="s">
        <v>130</v>
      </c>
      <c r="C16" s="140" t="s">
        <v>131</v>
      </c>
      <c r="D16" s="339" t="s">
        <v>129</v>
      </c>
      <c r="E16" s="370" t="s">
        <v>130</v>
      </c>
      <c r="F16" s="124"/>
    </row>
    <row r="17" spans="1:6" ht="84" customHeight="1">
      <c r="A17" s="860"/>
      <c r="B17" s="370" t="s">
        <v>407</v>
      </c>
      <c r="C17" s="140" t="s">
        <v>408</v>
      </c>
      <c r="D17" s="339" t="s">
        <v>129</v>
      </c>
      <c r="E17" s="370" t="s">
        <v>407</v>
      </c>
      <c r="F17" s="124"/>
    </row>
    <row r="18" spans="1:6" ht="108" customHeight="1">
      <c r="A18" s="860"/>
      <c r="B18" s="370" t="s">
        <v>5</v>
      </c>
      <c r="C18" s="140" t="s">
        <v>363</v>
      </c>
      <c r="D18" s="339" t="s">
        <v>129</v>
      </c>
      <c r="E18" s="370" t="s">
        <v>5</v>
      </c>
      <c r="F18" s="124"/>
    </row>
    <row r="19" spans="1:6" ht="142.5" customHeight="1">
      <c r="A19" s="860"/>
      <c r="B19" s="321" t="s">
        <v>514</v>
      </c>
      <c r="C19" s="140" t="s">
        <v>515</v>
      </c>
      <c r="D19" s="339" t="s">
        <v>129</v>
      </c>
      <c r="E19" s="321" t="s">
        <v>514</v>
      </c>
      <c r="F19" s="88"/>
    </row>
    <row r="20" spans="1:6" ht="84" customHeight="1">
      <c r="A20" s="860"/>
      <c r="B20" s="371" t="s">
        <v>533</v>
      </c>
      <c r="C20" s="264" t="s">
        <v>52</v>
      </c>
      <c r="D20" s="265">
        <v>150</v>
      </c>
      <c r="E20" s="370" t="s">
        <v>533</v>
      </c>
      <c r="F20" s="124"/>
    </row>
    <row r="21" spans="1:6" ht="84" customHeight="1">
      <c r="A21" s="860"/>
      <c r="B21" s="370" t="s">
        <v>141</v>
      </c>
      <c r="C21" s="140" t="s">
        <v>142</v>
      </c>
      <c r="D21" s="339" t="s">
        <v>129</v>
      </c>
      <c r="E21" s="370" t="s">
        <v>141</v>
      </c>
      <c r="F21" s="124"/>
    </row>
    <row r="22" spans="1:6" ht="84" customHeight="1">
      <c r="A22" s="860"/>
      <c r="B22" s="321" t="s">
        <v>133</v>
      </c>
      <c r="C22" s="140" t="s">
        <v>631</v>
      </c>
      <c r="D22" s="339" t="s">
        <v>129</v>
      </c>
      <c r="E22" s="321" t="s">
        <v>133</v>
      </c>
      <c r="F22" s="124"/>
    </row>
    <row r="23" spans="1:6" ht="84" customHeight="1">
      <c r="A23" s="860"/>
      <c r="B23" s="321" t="s">
        <v>249</v>
      </c>
      <c r="C23" s="141" t="s">
        <v>53</v>
      </c>
      <c r="D23" s="129">
        <v>470</v>
      </c>
      <c r="E23" s="321" t="s">
        <v>249</v>
      </c>
      <c r="F23" s="124"/>
    </row>
    <row r="24" spans="1:6" ht="84" customHeight="1">
      <c r="A24" s="860"/>
      <c r="B24" s="321" t="s">
        <v>397</v>
      </c>
      <c r="C24" s="140" t="s">
        <v>54</v>
      </c>
      <c r="D24" s="339" t="s">
        <v>129</v>
      </c>
      <c r="E24" s="321" t="s">
        <v>397</v>
      </c>
      <c r="F24" s="124"/>
    </row>
    <row r="25" spans="1:6" ht="84" customHeight="1">
      <c r="A25" s="860"/>
      <c r="B25" s="321" t="s">
        <v>135</v>
      </c>
      <c r="C25" s="140" t="s">
        <v>263</v>
      </c>
      <c r="D25" s="339" t="s">
        <v>129</v>
      </c>
      <c r="E25" s="321" t="s">
        <v>135</v>
      </c>
      <c r="F25" s="124"/>
    </row>
    <row r="26" spans="1:6" ht="84" customHeight="1">
      <c r="A26" s="860"/>
      <c r="B26" s="372" t="s">
        <v>77</v>
      </c>
      <c r="C26" s="140" t="s">
        <v>364</v>
      </c>
      <c r="D26" s="129">
        <v>890</v>
      </c>
      <c r="E26" s="321" t="s">
        <v>77</v>
      </c>
      <c r="F26" s="124" t="s">
        <v>182</v>
      </c>
    </row>
    <row r="27" spans="1:6" ht="84" customHeight="1">
      <c r="A27" s="860"/>
      <c r="B27" s="321" t="s">
        <v>472</v>
      </c>
      <c r="C27" s="141" t="s">
        <v>330</v>
      </c>
      <c r="D27" s="130">
        <v>790</v>
      </c>
      <c r="E27" s="321" t="s">
        <v>472</v>
      </c>
      <c r="F27" s="124"/>
    </row>
    <row r="28" spans="1:6" ht="132" customHeight="1">
      <c r="A28" s="860"/>
      <c r="B28" s="321" t="s">
        <v>232</v>
      </c>
      <c r="C28" s="141" t="s">
        <v>88</v>
      </c>
      <c r="D28" s="339" t="s">
        <v>129</v>
      </c>
      <c r="E28" s="321" t="s">
        <v>232</v>
      </c>
      <c r="F28" s="124" t="s">
        <v>749</v>
      </c>
    </row>
    <row r="29" spans="1:6" ht="84" customHeight="1">
      <c r="A29" s="860"/>
      <c r="B29" s="321" t="s">
        <v>55</v>
      </c>
      <c r="C29" s="140" t="s">
        <v>56</v>
      </c>
      <c r="D29" s="339" t="s">
        <v>129</v>
      </c>
      <c r="E29" s="321" t="s">
        <v>55</v>
      </c>
      <c r="F29" s="124"/>
    </row>
    <row r="30" spans="1:6" ht="84" customHeight="1">
      <c r="A30" s="860"/>
      <c r="B30" s="321" t="s">
        <v>112</v>
      </c>
      <c r="C30" s="141" t="s">
        <v>89</v>
      </c>
      <c r="D30" s="339" t="s">
        <v>129</v>
      </c>
      <c r="E30" s="321" t="s">
        <v>112</v>
      </c>
      <c r="F30" s="124"/>
    </row>
    <row r="31" spans="1:6" ht="84" customHeight="1">
      <c r="A31" s="860"/>
      <c r="B31" s="321" t="s">
        <v>257</v>
      </c>
      <c r="C31" s="140" t="s">
        <v>224</v>
      </c>
      <c r="D31" s="339" t="s">
        <v>129</v>
      </c>
      <c r="E31" s="321" t="s">
        <v>257</v>
      </c>
      <c r="F31" s="124"/>
    </row>
    <row r="32" spans="1:6" ht="84" customHeight="1">
      <c r="A32" s="860"/>
      <c r="B32" s="321" t="s">
        <v>237</v>
      </c>
      <c r="C32" s="140" t="s">
        <v>337</v>
      </c>
      <c r="D32" s="129">
        <v>350</v>
      </c>
      <c r="E32" s="321" t="s">
        <v>237</v>
      </c>
      <c r="F32" s="124"/>
    </row>
    <row r="33" spans="1:6" ht="84" customHeight="1">
      <c r="A33" s="860"/>
      <c r="B33" s="321" t="s">
        <v>145</v>
      </c>
      <c r="C33" s="141" t="s">
        <v>109</v>
      </c>
      <c r="D33" s="131">
        <v>1040</v>
      </c>
      <c r="E33" s="321" t="s">
        <v>145</v>
      </c>
      <c r="F33" s="124"/>
    </row>
    <row r="34" spans="1:6" ht="93" customHeight="1">
      <c r="A34" s="860"/>
      <c r="B34" s="321" t="s">
        <v>549</v>
      </c>
      <c r="C34" s="140" t="s">
        <v>411</v>
      </c>
      <c r="D34" s="129">
        <v>160</v>
      </c>
      <c r="E34" s="321" t="s">
        <v>549</v>
      </c>
      <c r="F34" s="124"/>
    </row>
    <row r="35" spans="1:6" ht="84" customHeight="1">
      <c r="A35" s="860"/>
      <c r="B35" s="321" t="s">
        <v>409</v>
      </c>
      <c r="C35" s="140" t="s">
        <v>58</v>
      </c>
      <c r="D35" s="339" t="s">
        <v>129</v>
      </c>
      <c r="E35" s="321" t="s">
        <v>409</v>
      </c>
      <c r="F35" s="124"/>
    </row>
    <row r="36" spans="1:6" ht="84" customHeight="1">
      <c r="A36" s="860"/>
      <c r="B36" s="321" t="s">
        <v>59</v>
      </c>
      <c r="C36" s="140" t="s">
        <v>338</v>
      </c>
      <c r="D36" s="130">
        <v>270</v>
      </c>
      <c r="E36" s="321" t="s">
        <v>59</v>
      </c>
      <c r="F36" s="124"/>
    </row>
    <row r="37" spans="1:6" ht="84" customHeight="1">
      <c r="A37" s="860"/>
      <c r="B37" s="321" t="s">
        <v>60</v>
      </c>
      <c r="C37" s="140" t="s">
        <v>339</v>
      </c>
      <c r="D37" s="130">
        <v>270</v>
      </c>
      <c r="E37" s="321" t="s">
        <v>60</v>
      </c>
      <c r="F37" s="124"/>
    </row>
    <row r="38" spans="1:6" ht="84" customHeight="1">
      <c r="A38" s="860"/>
      <c r="B38" s="321" t="s">
        <v>143</v>
      </c>
      <c r="C38" s="140" t="s">
        <v>340</v>
      </c>
      <c r="D38" s="129">
        <v>110</v>
      </c>
      <c r="E38" s="321" t="s">
        <v>143</v>
      </c>
      <c r="F38" s="124"/>
    </row>
    <row r="39" spans="1:6" ht="84" customHeight="1">
      <c r="A39" s="860"/>
      <c r="B39" s="321" t="s">
        <v>550</v>
      </c>
      <c r="C39" s="140" t="s">
        <v>341</v>
      </c>
      <c r="D39" s="129">
        <v>110</v>
      </c>
      <c r="E39" s="321" t="s">
        <v>550</v>
      </c>
      <c r="F39" s="124"/>
    </row>
    <row r="40" spans="1:6" ht="84" customHeight="1">
      <c r="A40" s="860"/>
      <c r="B40" s="321" t="s">
        <v>264</v>
      </c>
      <c r="C40" s="140" t="s">
        <v>608</v>
      </c>
      <c r="D40" s="129">
        <v>110</v>
      </c>
      <c r="E40" s="321" t="s">
        <v>264</v>
      </c>
      <c r="F40" s="124"/>
    </row>
    <row r="41" spans="1:6" ht="84" customHeight="1">
      <c r="A41" s="860"/>
      <c r="B41" s="321" t="s">
        <v>82</v>
      </c>
      <c r="C41" s="140" t="s">
        <v>609</v>
      </c>
      <c r="D41" s="129">
        <v>270</v>
      </c>
      <c r="E41" s="321" t="s">
        <v>82</v>
      </c>
      <c r="F41" s="124"/>
    </row>
    <row r="42" spans="1:6" ht="84" customHeight="1">
      <c r="A42" s="860"/>
      <c r="B42" s="321" t="s">
        <v>359</v>
      </c>
      <c r="C42" s="140" t="s">
        <v>152</v>
      </c>
      <c r="D42" s="129">
        <v>160</v>
      </c>
      <c r="E42" s="321" t="s">
        <v>359</v>
      </c>
      <c r="F42" s="124"/>
    </row>
    <row r="43" spans="1:6" ht="84" customHeight="1">
      <c r="A43" s="860"/>
      <c r="B43" s="321" t="s">
        <v>576</v>
      </c>
      <c r="C43" s="140" t="s">
        <v>340</v>
      </c>
      <c r="D43" s="339" t="s">
        <v>129</v>
      </c>
      <c r="E43" s="321" t="s">
        <v>576</v>
      </c>
      <c r="F43" s="124"/>
    </row>
    <row r="44" spans="1:6" ht="84" customHeight="1">
      <c r="A44" s="860"/>
      <c r="B44" s="321" t="s">
        <v>577</v>
      </c>
      <c r="C44" s="140" t="s">
        <v>155</v>
      </c>
      <c r="D44" s="129">
        <v>320</v>
      </c>
      <c r="E44" s="321" t="s">
        <v>577</v>
      </c>
      <c r="F44" s="124"/>
    </row>
    <row r="45" spans="1:6" ht="84" customHeight="1">
      <c r="A45" s="860"/>
      <c r="B45" s="321" t="s">
        <v>551</v>
      </c>
      <c r="C45" s="141" t="s">
        <v>212</v>
      </c>
      <c r="D45" s="339" t="s">
        <v>129</v>
      </c>
      <c r="E45" s="321" t="s">
        <v>551</v>
      </c>
      <c r="F45" s="124"/>
    </row>
    <row r="46" spans="1:6" ht="84" customHeight="1">
      <c r="A46" s="860"/>
      <c r="B46" s="321" t="s">
        <v>356</v>
      </c>
      <c r="C46" s="141" t="s">
        <v>278</v>
      </c>
      <c r="D46" s="339" t="s">
        <v>129</v>
      </c>
      <c r="E46" s="321" t="s">
        <v>356</v>
      </c>
      <c r="F46" s="124"/>
    </row>
    <row r="47" spans="1:6" ht="84" customHeight="1">
      <c r="A47" s="860"/>
      <c r="B47" s="321" t="s">
        <v>531</v>
      </c>
      <c r="C47" s="141" t="s">
        <v>213</v>
      </c>
      <c r="D47" s="129">
        <v>110</v>
      </c>
      <c r="E47" s="321" t="s">
        <v>531</v>
      </c>
      <c r="F47" s="124" t="s">
        <v>67</v>
      </c>
    </row>
    <row r="48" spans="1:6" ht="84" customHeight="1">
      <c r="A48" s="860"/>
      <c r="B48" s="321" t="s">
        <v>214</v>
      </c>
      <c r="C48" s="141" t="s">
        <v>366</v>
      </c>
      <c r="D48" s="131">
        <v>160</v>
      </c>
      <c r="E48" s="321" t="s">
        <v>214</v>
      </c>
      <c r="F48" s="124"/>
    </row>
    <row r="49" spans="1:6" ht="177" customHeight="1">
      <c r="A49" s="860"/>
      <c r="B49" s="372" t="s">
        <v>377</v>
      </c>
      <c r="C49" s="141" t="s">
        <v>616</v>
      </c>
      <c r="D49" s="339" t="s">
        <v>129</v>
      </c>
      <c r="E49" s="321" t="s">
        <v>377</v>
      </c>
      <c r="F49" s="124"/>
    </row>
    <row r="50" spans="1:6" ht="84" customHeight="1">
      <c r="A50" s="860"/>
      <c r="B50" s="321" t="s">
        <v>223</v>
      </c>
      <c r="C50" s="141" t="s">
        <v>171</v>
      </c>
      <c r="D50" s="129">
        <v>110</v>
      </c>
      <c r="E50" s="321" t="s">
        <v>223</v>
      </c>
      <c r="F50" s="124"/>
    </row>
    <row r="51" spans="1:6" ht="84" customHeight="1">
      <c r="A51" s="860"/>
      <c r="B51" s="321" t="s">
        <v>216</v>
      </c>
      <c r="C51" s="141" t="s">
        <v>365</v>
      </c>
      <c r="D51" s="339" t="s">
        <v>129</v>
      </c>
      <c r="E51" s="321" t="s">
        <v>216</v>
      </c>
      <c r="F51" s="124" t="s">
        <v>68</v>
      </c>
    </row>
    <row r="52" spans="1:6" ht="84" customHeight="1">
      <c r="A52" s="860"/>
      <c r="B52" s="321" t="s">
        <v>217</v>
      </c>
      <c r="C52" s="140" t="s">
        <v>92</v>
      </c>
      <c r="D52" s="129">
        <v>370</v>
      </c>
      <c r="E52" s="321" t="s">
        <v>217</v>
      </c>
      <c r="F52" s="124" t="s">
        <v>546</v>
      </c>
    </row>
    <row r="53" spans="1:6" ht="84" customHeight="1">
      <c r="A53" s="860"/>
      <c r="B53" s="321" t="s">
        <v>138</v>
      </c>
      <c r="C53" s="140" t="s">
        <v>139</v>
      </c>
      <c r="D53" s="339" t="s">
        <v>129</v>
      </c>
      <c r="E53" s="321" t="s">
        <v>138</v>
      </c>
      <c r="F53" s="124"/>
    </row>
    <row r="54" spans="1:6" ht="84" customHeight="1">
      <c r="A54" s="860"/>
      <c r="B54" s="321" t="s">
        <v>144</v>
      </c>
      <c r="C54" s="140" t="s">
        <v>307</v>
      </c>
      <c r="D54" s="339" t="s">
        <v>129</v>
      </c>
      <c r="E54" s="321" t="s">
        <v>144</v>
      </c>
      <c r="F54" s="124"/>
    </row>
    <row r="55" spans="1:6" ht="84" customHeight="1">
      <c r="A55" s="860"/>
      <c r="B55" s="321" t="s">
        <v>29</v>
      </c>
      <c r="C55" s="140" t="s">
        <v>30</v>
      </c>
      <c r="D55" s="339" t="s">
        <v>129</v>
      </c>
      <c r="E55" s="321" t="s">
        <v>29</v>
      </c>
      <c r="F55" s="124"/>
    </row>
    <row r="56" spans="1:6" ht="84" customHeight="1">
      <c r="A56" s="860"/>
      <c r="B56" s="321" t="s">
        <v>31</v>
      </c>
      <c r="C56" s="140" t="s">
        <v>90</v>
      </c>
      <c r="D56" s="339" t="s">
        <v>129</v>
      </c>
      <c r="E56" s="321" t="s">
        <v>31</v>
      </c>
      <c r="F56" s="124"/>
    </row>
    <row r="57" spans="1:6" ht="90" customHeight="1">
      <c r="A57" s="860"/>
      <c r="B57" s="321" t="s">
        <v>192</v>
      </c>
      <c r="C57" s="264" t="s">
        <v>193</v>
      </c>
      <c r="D57" s="266">
        <v>210</v>
      </c>
      <c r="E57" s="321" t="s">
        <v>192</v>
      </c>
      <c r="F57" s="124" t="s">
        <v>194</v>
      </c>
    </row>
    <row r="58" spans="1:6" ht="105" customHeight="1">
      <c r="A58" s="860"/>
      <c r="B58" s="321" t="s">
        <v>277</v>
      </c>
      <c r="C58" s="141" t="s">
        <v>61</v>
      </c>
      <c r="D58" s="129">
        <v>110</v>
      </c>
      <c r="E58" s="321" t="s">
        <v>277</v>
      </c>
      <c r="F58" s="124" t="s">
        <v>750</v>
      </c>
    </row>
    <row r="59" spans="1:6" ht="84" customHeight="1">
      <c r="A59" s="860"/>
      <c r="B59" s="321" t="s">
        <v>695</v>
      </c>
      <c r="C59" s="264" t="s">
        <v>204</v>
      </c>
      <c r="D59" s="339" t="s">
        <v>129</v>
      </c>
      <c r="E59" s="321" t="s">
        <v>695</v>
      </c>
      <c r="F59" s="124"/>
    </row>
    <row r="60" spans="1:6" ht="84" customHeight="1">
      <c r="A60" s="860"/>
      <c r="B60" s="321" t="s">
        <v>199</v>
      </c>
      <c r="C60" s="140" t="s">
        <v>200</v>
      </c>
      <c r="D60" s="339" t="s">
        <v>129</v>
      </c>
      <c r="E60" s="321" t="s">
        <v>199</v>
      </c>
      <c r="F60" s="124"/>
    </row>
    <row r="61" spans="1:6" ht="84" customHeight="1">
      <c r="A61" s="860"/>
      <c r="B61" s="321" t="s">
        <v>177</v>
      </c>
      <c r="C61" s="140" t="s">
        <v>178</v>
      </c>
      <c r="D61" s="339" t="s">
        <v>129</v>
      </c>
      <c r="E61" s="321" t="s">
        <v>177</v>
      </c>
      <c r="F61" s="124"/>
    </row>
    <row r="62" spans="1:6" ht="84" customHeight="1">
      <c r="A62" s="860"/>
      <c r="B62" s="321" t="s">
        <v>25</v>
      </c>
      <c r="C62" s="140" t="s">
        <v>502</v>
      </c>
      <c r="D62" s="339" t="s">
        <v>129</v>
      </c>
      <c r="E62" s="321" t="s">
        <v>25</v>
      </c>
      <c r="F62" s="124"/>
    </row>
    <row r="63" spans="1:6" ht="84" customHeight="1">
      <c r="A63" s="860"/>
      <c r="B63" s="321" t="s">
        <v>111</v>
      </c>
      <c r="C63" s="264" t="s">
        <v>91</v>
      </c>
      <c r="D63" s="339" t="s">
        <v>129</v>
      </c>
      <c r="E63" s="321" t="s">
        <v>111</v>
      </c>
      <c r="F63" s="124"/>
    </row>
    <row r="64" spans="1:6" ht="84" customHeight="1">
      <c r="A64" s="860"/>
      <c r="B64" s="321" t="s">
        <v>410</v>
      </c>
      <c r="C64" s="141" t="s">
        <v>220</v>
      </c>
      <c r="D64" s="339" t="s">
        <v>129</v>
      </c>
      <c r="E64" s="321" t="s">
        <v>410</v>
      </c>
      <c r="F64" s="124"/>
    </row>
    <row r="65" spans="1:6" ht="84" customHeight="1">
      <c r="A65" s="860"/>
      <c r="B65" s="321" t="s">
        <v>23</v>
      </c>
      <c r="C65" s="140" t="s">
        <v>24</v>
      </c>
      <c r="D65" s="339" t="s">
        <v>129</v>
      </c>
      <c r="E65" s="321" t="s">
        <v>23</v>
      </c>
      <c r="F65" s="124"/>
    </row>
    <row r="66" spans="1:6" ht="84" customHeight="1">
      <c r="A66" s="860"/>
      <c r="B66" s="321" t="s">
        <v>140</v>
      </c>
      <c r="C66" s="140" t="s">
        <v>221</v>
      </c>
      <c r="D66" s="339" t="s">
        <v>129</v>
      </c>
      <c r="E66" s="321" t="s">
        <v>140</v>
      </c>
      <c r="F66" s="124"/>
    </row>
    <row r="67" spans="1:6" ht="84" customHeight="1">
      <c r="A67" s="860"/>
      <c r="B67" s="321" t="s">
        <v>578</v>
      </c>
      <c r="C67" s="140" t="s">
        <v>11</v>
      </c>
      <c r="D67" s="129">
        <v>80</v>
      </c>
      <c r="E67" s="321" t="s">
        <v>578</v>
      </c>
      <c r="F67" s="124"/>
    </row>
    <row r="68" spans="1:6" ht="84" customHeight="1">
      <c r="A68" s="860" t="str">
        <f>A1</f>
        <v>ΠΡΟΤΕΙΝΟΜΕΝΟΣ ΤΙΜΟΚΑΤΑΛΟΓΟΣ FIAT 500</v>
      </c>
      <c r="B68" s="321" t="s">
        <v>208</v>
      </c>
      <c r="C68" s="141" t="s">
        <v>210</v>
      </c>
      <c r="D68" s="129">
        <v>160</v>
      </c>
      <c r="E68" s="321" t="s">
        <v>208</v>
      </c>
      <c r="F68" s="124"/>
    </row>
    <row r="69" spans="1:6" ht="84" customHeight="1">
      <c r="A69" s="860"/>
      <c r="B69" s="321" t="s">
        <v>209</v>
      </c>
      <c r="C69" s="141" t="s">
        <v>211</v>
      </c>
      <c r="D69" s="129">
        <v>160</v>
      </c>
      <c r="E69" s="321" t="s">
        <v>209</v>
      </c>
      <c r="F69" s="124"/>
    </row>
    <row r="70" spans="1:6" ht="84" customHeight="1">
      <c r="A70" s="860"/>
      <c r="B70" s="321" t="s">
        <v>507</v>
      </c>
      <c r="C70" s="140" t="s">
        <v>581</v>
      </c>
      <c r="D70" s="129">
        <v>190</v>
      </c>
      <c r="E70" s="321" t="s">
        <v>507</v>
      </c>
      <c r="F70" s="124"/>
    </row>
    <row r="71" spans="1:6" ht="84" customHeight="1">
      <c r="A71" s="860"/>
      <c r="B71" s="372" t="s">
        <v>508</v>
      </c>
      <c r="C71" s="140" t="s">
        <v>0</v>
      </c>
      <c r="D71" s="129">
        <v>190</v>
      </c>
      <c r="E71" s="321" t="s">
        <v>508</v>
      </c>
      <c r="F71" s="124"/>
    </row>
    <row r="72" spans="1:6" ht="84" customHeight="1">
      <c r="A72" s="860"/>
      <c r="B72" s="321" t="s">
        <v>509</v>
      </c>
      <c r="C72" s="140" t="s">
        <v>1</v>
      </c>
      <c r="D72" s="129">
        <v>190</v>
      </c>
      <c r="E72" s="321" t="s">
        <v>509</v>
      </c>
      <c r="F72" s="124"/>
    </row>
    <row r="73" spans="1:6" ht="84" customHeight="1">
      <c r="A73" s="860"/>
      <c r="B73" s="321" t="s">
        <v>510</v>
      </c>
      <c r="C73" s="140" t="s">
        <v>2</v>
      </c>
      <c r="D73" s="129">
        <v>190</v>
      </c>
      <c r="E73" s="321" t="s">
        <v>510</v>
      </c>
      <c r="F73" s="124"/>
    </row>
    <row r="74" spans="1:6" ht="84" customHeight="1">
      <c r="A74" s="860"/>
      <c r="B74" s="321" t="s">
        <v>298</v>
      </c>
      <c r="C74" s="141" t="s">
        <v>306</v>
      </c>
      <c r="D74" s="129">
        <v>270</v>
      </c>
      <c r="E74" s="321" t="s">
        <v>298</v>
      </c>
      <c r="F74" s="124"/>
    </row>
    <row r="75" spans="1:6" ht="84" customHeight="1">
      <c r="A75" s="860"/>
      <c r="B75" s="321" t="s">
        <v>613</v>
      </c>
      <c r="C75" s="264" t="s">
        <v>744</v>
      </c>
      <c r="D75" s="265">
        <v>370</v>
      </c>
      <c r="E75" s="321" t="s">
        <v>613</v>
      </c>
      <c r="F75" s="124"/>
    </row>
    <row r="76" spans="1:6" ht="84" customHeight="1">
      <c r="A76" s="860"/>
      <c r="B76" s="321" t="s">
        <v>653</v>
      </c>
      <c r="C76" s="141" t="s">
        <v>738</v>
      </c>
      <c r="D76" s="129">
        <v>370</v>
      </c>
      <c r="E76" s="321" t="s">
        <v>653</v>
      </c>
      <c r="F76" s="124"/>
    </row>
    <row r="77" spans="1:6" ht="84" customHeight="1">
      <c r="A77" s="860"/>
      <c r="B77" s="321" t="s">
        <v>729</v>
      </c>
      <c r="C77" s="141" t="s">
        <v>730</v>
      </c>
      <c r="D77" s="129">
        <v>370</v>
      </c>
      <c r="E77" s="321" t="s">
        <v>729</v>
      </c>
      <c r="F77" s="124"/>
    </row>
    <row r="78" spans="1:6" ht="84" customHeight="1">
      <c r="A78" s="860"/>
      <c r="B78" s="321" t="s">
        <v>302</v>
      </c>
      <c r="C78" s="141" t="s">
        <v>260</v>
      </c>
      <c r="D78" s="129">
        <v>370</v>
      </c>
      <c r="E78" s="321" t="s">
        <v>302</v>
      </c>
      <c r="F78" s="124"/>
    </row>
    <row r="79" spans="1:6" ht="84" customHeight="1">
      <c r="A79" s="860"/>
      <c r="B79" s="321" t="s">
        <v>303</v>
      </c>
      <c r="C79" s="264" t="s">
        <v>387</v>
      </c>
      <c r="D79" s="129">
        <v>370</v>
      </c>
      <c r="E79" s="321" t="s">
        <v>303</v>
      </c>
      <c r="F79" s="124"/>
    </row>
    <row r="80" spans="1:6" ht="84" customHeight="1">
      <c r="A80" s="860"/>
      <c r="B80" s="321" t="s">
        <v>304</v>
      </c>
      <c r="C80" s="141" t="s">
        <v>102</v>
      </c>
      <c r="D80" s="129">
        <v>370</v>
      </c>
      <c r="E80" s="321" t="s">
        <v>304</v>
      </c>
      <c r="F80" s="124"/>
    </row>
    <row r="81" spans="1:6" ht="84" customHeight="1">
      <c r="A81" s="860"/>
      <c r="B81" s="373" t="s">
        <v>9</v>
      </c>
      <c r="C81" s="143" t="s">
        <v>10</v>
      </c>
      <c r="D81" s="129">
        <v>0</v>
      </c>
      <c r="E81" s="321" t="s">
        <v>9</v>
      </c>
      <c r="F81" s="124"/>
    </row>
    <row r="82" spans="1:6" ht="84" customHeight="1">
      <c r="A82" s="860"/>
      <c r="B82" s="373" t="s">
        <v>542</v>
      </c>
      <c r="C82" s="141" t="s">
        <v>734</v>
      </c>
      <c r="D82" s="129">
        <v>370</v>
      </c>
      <c r="E82" s="321" t="s">
        <v>542</v>
      </c>
      <c r="F82" s="124"/>
    </row>
    <row r="83" spans="1:6" ht="84" customHeight="1">
      <c r="A83" s="860"/>
      <c r="B83" s="373" t="s">
        <v>541</v>
      </c>
      <c r="C83" s="141" t="s">
        <v>732</v>
      </c>
      <c r="D83" s="129">
        <v>370</v>
      </c>
      <c r="E83" s="321" t="s">
        <v>541</v>
      </c>
      <c r="F83" s="124"/>
    </row>
    <row r="84" spans="1:6" ht="84" customHeight="1">
      <c r="A84" s="860"/>
      <c r="B84" s="373" t="s">
        <v>543</v>
      </c>
      <c r="C84" s="141" t="s">
        <v>739</v>
      </c>
      <c r="D84" s="129">
        <v>370</v>
      </c>
      <c r="E84" s="321" t="s">
        <v>543</v>
      </c>
      <c r="F84" s="124"/>
    </row>
    <row r="85" spans="1:6" ht="84" customHeight="1">
      <c r="A85" s="860"/>
      <c r="B85" s="373" t="s">
        <v>312</v>
      </c>
      <c r="C85" s="141" t="s">
        <v>735</v>
      </c>
      <c r="D85" s="129">
        <v>370</v>
      </c>
      <c r="E85" s="321" t="s">
        <v>312</v>
      </c>
      <c r="F85" s="124"/>
    </row>
    <row r="86" spans="1:6" ht="84" customHeight="1">
      <c r="A86" s="860"/>
      <c r="B86" s="373" t="s">
        <v>313</v>
      </c>
      <c r="C86" s="141" t="s">
        <v>736</v>
      </c>
      <c r="D86" s="129">
        <v>370</v>
      </c>
      <c r="E86" s="321" t="s">
        <v>313</v>
      </c>
      <c r="F86" s="124"/>
    </row>
    <row r="87" spans="1:6" ht="84" customHeight="1" thickBot="1">
      <c r="A87" s="860"/>
      <c r="B87" s="374" t="s">
        <v>175</v>
      </c>
      <c r="C87" s="144" t="s">
        <v>259</v>
      </c>
      <c r="D87" s="133">
        <v>1040</v>
      </c>
      <c r="E87" s="321" t="s">
        <v>175</v>
      </c>
      <c r="F87" s="124"/>
    </row>
    <row r="88" spans="1:6" ht="48" customHeight="1">
      <c r="A88" s="91"/>
      <c r="B88" s="145"/>
      <c r="C88" s="858" t="s">
        <v>351</v>
      </c>
      <c r="D88" s="858"/>
      <c r="E88" s="151"/>
    </row>
    <row r="89" spans="1:6" ht="36" customHeight="1">
      <c r="A89" s="91"/>
      <c r="B89" s="100"/>
      <c r="C89" s="858" t="s">
        <v>352</v>
      </c>
      <c r="D89" s="858"/>
    </row>
    <row r="90" spans="1:6" ht="84" customHeight="1"/>
  </sheetData>
  <mergeCells count="10">
    <mergeCell ref="C88:D88"/>
    <mergeCell ref="C89:D89"/>
    <mergeCell ref="A1:A67"/>
    <mergeCell ref="A68:A87"/>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view="pageBreakPreview" zoomScale="24" zoomScaleNormal="24" zoomScaleSheetLayoutView="24" workbookViewId="0">
      <selection activeCell="F11" sqref="F11"/>
    </sheetView>
  </sheetViews>
  <sheetFormatPr defaultColWidth="9.140625" defaultRowHeight="12.75"/>
  <cols>
    <col min="1" max="1" width="20.7109375" style="88" customWidth="1"/>
    <col min="2" max="2" width="24.140625" style="89" customWidth="1"/>
    <col min="3" max="3" width="247.42578125" style="93" customWidth="1"/>
    <col min="4" max="4" width="77.5703125" style="93" bestFit="1" customWidth="1"/>
    <col min="5" max="5" width="24.42578125" style="91" customWidth="1"/>
    <col min="6" max="6" width="237.5703125" style="92" customWidth="1"/>
    <col min="7" max="7" width="34.85546875" style="88" customWidth="1"/>
    <col min="8" max="8" width="40" style="88" customWidth="1"/>
    <col min="9" max="16384" width="9.140625" style="88"/>
  </cols>
  <sheetData>
    <row r="1" spans="1:6" s="90" customFormat="1" ht="102.6" customHeight="1">
      <c r="A1" s="859" t="s">
        <v>970</v>
      </c>
      <c r="B1" s="863" t="s">
        <v>935</v>
      </c>
      <c r="C1" s="864"/>
      <c r="D1" s="358" t="s">
        <v>85</v>
      </c>
      <c r="E1" s="359"/>
      <c r="F1" s="360"/>
    </row>
    <row r="2" spans="1:6" s="90" customFormat="1" ht="78" customHeight="1">
      <c r="A2" s="860"/>
      <c r="B2" s="865"/>
      <c r="C2" s="866"/>
      <c r="D2" s="351" t="s">
        <v>1307</v>
      </c>
      <c r="E2" s="361"/>
      <c r="F2" s="362"/>
    </row>
    <row r="3" spans="1:6" s="90" customFormat="1" ht="78" customHeight="1">
      <c r="A3" s="860"/>
      <c r="B3" s="865"/>
      <c r="C3" s="866"/>
      <c r="D3" s="351">
        <v>875</v>
      </c>
      <c r="E3" s="361"/>
      <c r="F3" s="362"/>
    </row>
    <row r="4" spans="1:6" ht="78" customHeight="1">
      <c r="A4" s="860"/>
      <c r="B4" s="865"/>
      <c r="C4" s="866"/>
      <c r="D4" s="351" t="s">
        <v>203</v>
      </c>
      <c r="E4" s="363"/>
      <c r="F4" s="364"/>
    </row>
    <row r="5" spans="1:6" ht="78" customHeight="1">
      <c r="A5" s="860"/>
      <c r="B5" s="865"/>
      <c r="C5" s="866"/>
      <c r="D5" s="351" t="s">
        <v>38</v>
      </c>
      <c r="E5" s="363"/>
      <c r="F5" s="364"/>
    </row>
    <row r="6" spans="1:6" ht="78" customHeight="1">
      <c r="A6" s="860"/>
      <c r="B6" s="865"/>
      <c r="C6" s="866"/>
      <c r="D6" s="351" t="s">
        <v>603</v>
      </c>
      <c r="E6" s="363"/>
      <c r="F6" s="364"/>
    </row>
    <row r="7" spans="1:6" ht="84" customHeight="1">
      <c r="A7" s="860"/>
      <c r="B7" s="867" t="s">
        <v>522</v>
      </c>
      <c r="C7" s="868"/>
      <c r="D7" s="126">
        <v>18650</v>
      </c>
      <c r="E7" s="838"/>
      <c r="F7" s="839"/>
    </row>
    <row r="8" spans="1:6" ht="84" customHeight="1">
      <c r="A8" s="860"/>
      <c r="B8" s="824" t="s">
        <v>523</v>
      </c>
      <c r="C8" s="825"/>
      <c r="D8" s="128" t="s">
        <v>1377</v>
      </c>
      <c r="E8" s="861" t="s">
        <v>524</v>
      </c>
      <c r="F8" s="134" t="s">
        <v>552</v>
      </c>
    </row>
    <row r="9" spans="1:6" ht="84" customHeight="1">
      <c r="A9" s="860"/>
      <c r="B9" s="869" t="s">
        <v>127</v>
      </c>
      <c r="C9" s="870"/>
      <c r="D9" s="366"/>
      <c r="E9" s="862"/>
      <c r="F9" s="367"/>
    </row>
    <row r="10" spans="1:6" ht="84" customHeight="1">
      <c r="A10" s="860"/>
      <c r="B10" s="368" t="s">
        <v>3</v>
      </c>
      <c r="C10" s="139" t="s">
        <v>42</v>
      </c>
      <c r="D10" s="129" t="s">
        <v>149</v>
      </c>
      <c r="E10" s="368" t="s">
        <v>3</v>
      </c>
      <c r="F10" s="124"/>
    </row>
    <row r="11" spans="1:6" ht="84" customHeight="1">
      <c r="A11" s="860"/>
      <c r="B11" s="368" t="s">
        <v>3</v>
      </c>
      <c r="C11" s="139" t="s">
        <v>457</v>
      </c>
      <c r="D11" s="339" t="s">
        <v>129</v>
      </c>
      <c r="E11" s="368" t="s">
        <v>3</v>
      </c>
      <c r="F11" s="124"/>
    </row>
    <row r="12" spans="1:6" ht="108" customHeight="1">
      <c r="A12" s="860"/>
      <c r="B12" s="368" t="s">
        <v>3</v>
      </c>
      <c r="C12" s="139" t="s">
        <v>12</v>
      </c>
      <c r="D12" s="339" t="s">
        <v>129</v>
      </c>
      <c r="E12" s="368" t="s">
        <v>3</v>
      </c>
      <c r="F12" s="124"/>
    </row>
    <row r="13" spans="1:6" ht="81" customHeight="1">
      <c r="A13" s="860"/>
      <c r="B13" s="369" t="s">
        <v>539</v>
      </c>
      <c r="C13" s="139" t="s">
        <v>499</v>
      </c>
      <c r="D13" s="339" t="s">
        <v>129</v>
      </c>
      <c r="E13" s="369" t="s">
        <v>539</v>
      </c>
      <c r="F13" s="124"/>
    </row>
    <row r="14" spans="1:6" ht="84" customHeight="1">
      <c r="A14" s="860"/>
      <c r="B14" s="369" t="s">
        <v>128</v>
      </c>
      <c r="C14" s="140" t="s">
        <v>500</v>
      </c>
      <c r="D14" s="339" t="s">
        <v>129</v>
      </c>
      <c r="E14" s="369" t="s">
        <v>128</v>
      </c>
      <c r="F14" s="124"/>
    </row>
    <row r="15" spans="1:6" ht="84" customHeight="1">
      <c r="A15" s="860"/>
      <c r="B15" s="369" t="s">
        <v>501</v>
      </c>
      <c r="C15" s="139" t="s">
        <v>583</v>
      </c>
      <c r="D15" s="339" t="s">
        <v>129</v>
      </c>
      <c r="E15" s="369" t="s">
        <v>501</v>
      </c>
      <c r="F15" s="124"/>
    </row>
    <row r="16" spans="1:6" ht="84" customHeight="1">
      <c r="A16" s="860"/>
      <c r="B16" s="370" t="s">
        <v>130</v>
      </c>
      <c r="C16" s="140" t="s">
        <v>131</v>
      </c>
      <c r="D16" s="339" t="s">
        <v>129</v>
      </c>
      <c r="E16" s="370" t="s">
        <v>130</v>
      </c>
      <c r="F16" s="124"/>
    </row>
    <row r="17" spans="1:6" ht="84" customHeight="1">
      <c r="A17" s="860"/>
      <c r="B17" s="370" t="s">
        <v>407</v>
      </c>
      <c r="C17" s="140" t="s">
        <v>408</v>
      </c>
      <c r="D17" s="339" t="s">
        <v>129</v>
      </c>
      <c r="E17" s="370" t="s">
        <v>407</v>
      </c>
      <c r="F17" s="124"/>
    </row>
    <row r="18" spans="1:6" ht="108" customHeight="1">
      <c r="A18" s="860"/>
      <c r="B18" s="370" t="s">
        <v>5</v>
      </c>
      <c r="C18" s="140" t="s">
        <v>363</v>
      </c>
      <c r="D18" s="339" t="s">
        <v>129</v>
      </c>
      <c r="E18" s="370" t="s">
        <v>5</v>
      </c>
      <c r="F18" s="124"/>
    </row>
    <row r="19" spans="1:6" ht="142.5" customHeight="1">
      <c r="A19" s="860"/>
      <c r="B19" s="321" t="s">
        <v>514</v>
      </c>
      <c r="C19" s="140" t="s">
        <v>515</v>
      </c>
      <c r="D19" s="339" t="s">
        <v>129</v>
      </c>
      <c r="E19" s="321" t="s">
        <v>514</v>
      </c>
      <c r="F19" s="88"/>
    </row>
    <row r="20" spans="1:6" ht="84" customHeight="1">
      <c r="A20" s="860"/>
      <c r="B20" s="371" t="s">
        <v>533</v>
      </c>
      <c r="C20" s="264" t="s">
        <v>52</v>
      </c>
      <c r="D20" s="265">
        <v>150</v>
      </c>
      <c r="E20" s="370" t="s">
        <v>533</v>
      </c>
      <c r="F20" s="124"/>
    </row>
    <row r="21" spans="1:6" ht="84" customHeight="1">
      <c r="A21" s="860"/>
      <c r="B21" s="370" t="s">
        <v>141</v>
      </c>
      <c r="C21" s="140" t="s">
        <v>142</v>
      </c>
      <c r="D21" s="339" t="s">
        <v>129</v>
      </c>
      <c r="E21" s="370" t="s">
        <v>141</v>
      </c>
      <c r="F21" s="124"/>
    </row>
    <row r="22" spans="1:6" ht="84" customHeight="1">
      <c r="A22" s="860"/>
      <c r="B22" s="321" t="s">
        <v>133</v>
      </c>
      <c r="C22" s="140" t="s">
        <v>631</v>
      </c>
      <c r="D22" s="339" t="s">
        <v>129</v>
      </c>
      <c r="E22" s="321" t="s">
        <v>133</v>
      </c>
      <c r="F22" s="124"/>
    </row>
    <row r="23" spans="1:6" ht="84" customHeight="1">
      <c r="A23" s="860"/>
      <c r="B23" s="321" t="s">
        <v>249</v>
      </c>
      <c r="C23" s="141" t="s">
        <v>53</v>
      </c>
      <c r="D23" s="129">
        <v>470</v>
      </c>
      <c r="E23" s="321" t="s">
        <v>249</v>
      </c>
      <c r="F23" s="124"/>
    </row>
    <row r="24" spans="1:6" ht="84" customHeight="1">
      <c r="A24" s="860"/>
      <c r="B24" s="321" t="s">
        <v>397</v>
      </c>
      <c r="C24" s="140" t="s">
        <v>54</v>
      </c>
      <c r="D24" s="339" t="s">
        <v>129</v>
      </c>
      <c r="E24" s="321" t="s">
        <v>397</v>
      </c>
      <c r="F24" s="124"/>
    </row>
    <row r="25" spans="1:6" ht="84" customHeight="1">
      <c r="A25" s="860"/>
      <c r="B25" s="321" t="s">
        <v>135</v>
      </c>
      <c r="C25" s="140" t="s">
        <v>263</v>
      </c>
      <c r="D25" s="339" t="s">
        <v>129</v>
      </c>
      <c r="E25" s="321" t="s">
        <v>135</v>
      </c>
      <c r="F25" s="124"/>
    </row>
    <row r="26" spans="1:6" ht="84" customHeight="1">
      <c r="A26" s="860"/>
      <c r="B26" s="372" t="s">
        <v>77</v>
      </c>
      <c r="C26" s="140" t="s">
        <v>364</v>
      </c>
      <c r="D26" s="129">
        <v>890</v>
      </c>
      <c r="E26" s="321" t="s">
        <v>77</v>
      </c>
      <c r="F26" s="124" t="s">
        <v>182</v>
      </c>
    </row>
    <row r="27" spans="1:6" ht="84" customHeight="1">
      <c r="A27" s="860"/>
      <c r="B27" s="321" t="s">
        <v>472</v>
      </c>
      <c r="C27" s="141" t="s">
        <v>330</v>
      </c>
      <c r="D27" s="130">
        <v>790</v>
      </c>
      <c r="E27" s="321" t="s">
        <v>472</v>
      </c>
      <c r="F27" s="124"/>
    </row>
    <row r="28" spans="1:6" ht="132" customHeight="1">
      <c r="A28" s="860"/>
      <c r="B28" s="321" t="s">
        <v>232</v>
      </c>
      <c r="C28" s="141" t="s">
        <v>88</v>
      </c>
      <c r="D28" s="339" t="s">
        <v>129</v>
      </c>
      <c r="E28" s="321" t="s">
        <v>232</v>
      </c>
      <c r="F28" s="124" t="s">
        <v>749</v>
      </c>
    </row>
    <row r="29" spans="1:6" ht="84" customHeight="1">
      <c r="A29" s="860"/>
      <c r="B29" s="321" t="s">
        <v>55</v>
      </c>
      <c r="C29" s="140" t="s">
        <v>56</v>
      </c>
      <c r="D29" s="339" t="s">
        <v>129</v>
      </c>
      <c r="E29" s="321" t="s">
        <v>55</v>
      </c>
      <c r="F29" s="124"/>
    </row>
    <row r="30" spans="1:6" ht="84" customHeight="1">
      <c r="A30" s="860"/>
      <c r="B30" s="321" t="s">
        <v>112</v>
      </c>
      <c r="C30" s="141" t="s">
        <v>89</v>
      </c>
      <c r="D30" s="339" t="s">
        <v>129</v>
      </c>
      <c r="E30" s="321" t="s">
        <v>112</v>
      </c>
      <c r="F30" s="124"/>
    </row>
    <row r="31" spans="1:6" ht="84" customHeight="1">
      <c r="A31" s="860"/>
      <c r="B31" s="321" t="s">
        <v>257</v>
      </c>
      <c r="C31" s="140" t="s">
        <v>224</v>
      </c>
      <c r="D31" s="339" t="s">
        <v>129</v>
      </c>
      <c r="E31" s="321" t="s">
        <v>257</v>
      </c>
      <c r="F31" s="124"/>
    </row>
    <row r="32" spans="1:6" ht="84" customHeight="1">
      <c r="A32" s="860"/>
      <c r="B32" s="321" t="s">
        <v>237</v>
      </c>
      <c r="C32" s="140" t="s">
        <v>337</v>
      </c>
      <c r="D32" s="339" t="s">
        <v>129</v>
      </c>
      <c r="E32" s="321" t="s">
        <v>237</v>
      </c>
      <c r="F32" s="124"/>
    </row>
    <row r="33" spans="1:6" ht="93" customHeight="1">
      <c r="A33" s="860"/>
      <c r="B33" s="321" t="s">
        <v>549</v>
      </c>
      <c r="C33" s="140" t="s">
        <v>411</v>
      </c>
      <c r="D33" s="129">
        <v>160</v>
      </c>
      <c r="E33" s="321" t="s">
        <v>549</v>
      </c>
      <c r="F33" s="124"/>
    </row>
    <row r="34" spans="1:6" ht="84" customHeight="1">
      <c r="A34" s="860"/>
      <c r="B34" s="321" t="s">
        <v>409</v>
      </c>
      <c r="C34" s="140" t="s">
        <v>58</v>
      </c>
      <c r="D34" s="339" t="s">
        <v>129</v>
      </c>
      <c r="E34" s="321" t="s">
        <v>409</v>
      </c>
      <c r="F34" s="124"/>
    </row>
    <row r="35" spans="1:6" ht="84" customHeight="1">
      <c r="A35" s="860"/>
      <c r="B35" s="321" t="s">
        <v>59</v>
      </c>
      <c r="C35" s="140" t="s">
        <v>338</v>
      </c>
      <c r="D35" s="130">
        <v>270</v>
      </c>
      <c r="E35" s="321" t="s">
        <v>59</v>
      </c>
      <c r="F35" s="124"/>
    </row>
    <row r="36" spans="1:6" ht="84" customHeight="1">
      <c r="A36" s="860"/>
      <c r="B36" s="321" t="s">
        <v>60</v>
      </c>
      <c r="C36" s="140" t="s">
        <v>339</v>
      </c>
      <c r="D36" s="130">
        <v>270</v>
      </c>
      <c r="E36" s="321" t="s">
        <v>60</v>
      </c>
      <c r="F36" s="124"/>
    </row>
    <row r="37" spans="1:6" ht="84" customHeight="1">
      <c r="A37" s="860"/>
      <c r="B37" s="321" t="s">
        <v>143</v>
      </c>
      <c r="C37" s="140" t="s">
        <v>340</v>
      </c>
      <c r="D37" s="129">
        <v>110</v>
      </c>
      <c r="E37" s="321" t="s">
        <v>143</v>
      </c>
      <c r="F37" s="124"/>
    </row>
    <row r="38" spans="1:6" ht="84" customHeight="1">
      <c r="A38" s="860"/>
      <c r="B38" s="321" t="s">
        <v>550</v>
      </c>
      <c r="C38" s="140" t="s">
        <v>341</v>
      </c>
      <c r="D38" s="129">
        <v>110</v>
      </c>
      <c r="E38" s="321" t="s">
        <v>550</v>
      </c>
      <c r="F38" s="124"/>
    </row>
    <row r="39" spans="1:6" ht="84" customHeight="1">
      <c r="A39" s="860"/>
      <c r="B39" s="321" t="s">
        <v>264</v>
      </c>
      <c r="C39" s="140" t="s">
        <v>608</v>
      </c>
      <c r="D39" s="129">
        <v>110</v>
      </c>
      <c r="E39" s="321" t="s">
        <v>264</v>
      </c>
      <c r="F39" s="124"/>
    </row>
    <row r="40" spans="1:6" ht="84" customHeight="1">
      <c r="A40" s="860"/>
      <c r="B40" s="321" t="s">
        <v>82</v>
      </c>
      <c r="C40" s="140" t="s">
        <v>609</v>
      </c>
      <c r="D40" s="129">
        <v>270</v>
      </c>
      <c r="E40" s="321" t="s">
        <v>82</v>
      </c>
      <c r="F40" s="124"/>
    </row>
    <row r="41" spans="1:6" ht="84" customHeight="1">
      <c r="A41" s="860"/>
      <c r="B41" s="321" t="s">
        <v>359</v>
      </c>
      <c r="C41" s="140" t="s">
        <v>152</v>
      </c>
      <c r="D41" s="129">
        <v>160</v>
      </c>
      <c r="E41" s="321" t="s">
        <v>359</v>
      </c>
      <c r="F41" s="124"/>
    </row>
    <row r="42" spans="1:6" ht="84" customHeight="1">
      <c r="A42" s="860"/>
      <c r="B42" s="321" t="s">
        <v>576</v>
      </c>
      <c r="C42" s="140" t="s">
        <v>340</v>
      </c>
      <c r="D42" s="339" t="s">
        <v>129</v>
      </c>
      <c r="E42" s="321" t="s">
        <v>576</v>
      </c>
      <c r="F42" s="124"/>
    </row>
    <row r="43" spans="1:6" ht="84" customHeight="1">
      <c r="A43" s="860"/>
      <c r="B43" s="321" t="s">
        <v>577</v>
      </c>
      <c r="C43" s="140" t="s">
        <v>155</v>
      </c>
      <c r="D43" s="129">
        <v>320</v>
      </c>
      <c r="E43" s="321" t="s">
        <v>577</v>
      </c>
      <c r="F43" s="124"/>
    </row>
    <row r="44" spans="1:6" ht="84" customHeight="1">
      <c r="A44" s="860"/>
      <c r="B44" s="321" t="s">
        <v>551</v>
      </c>
      <c r="C44" s="141" t="s">
        <v>212</v>
      </c>
      <c r="D44" s="339" t="s">
        <v>129</v>
      </c>
      <c r="E44" s="321" t="s">
        <v>551</v>
      </c>
      <c r="F44" s="124"/>
    </row>
    <row r="45" spans="1:6" ht="84" customHeight="1">
      <c r="A45" s="860"/>
      <c r="B45" s="321" t="s">
        <v>356</v>
      </c>
      <c r="C45" s="141" t="s">
        <v>278</v>
      </c>
      <c r="D45" s="339" t="s">
        <v>129</v>
      </c>
      <c r="E45" s="321" t="s">
        <v>356</v>
      </c>
      <c r="F45" s="124"/>
    </row>
    <row r="46" spans="1:6" ht="84" customHeight="1">
      <c r="A46" s="860"/>
      <c r="B46" s="321" t="s">
        <v>531</v>
      </c>
      <c r="C46" s="141" t="s">
        <v>213</v>
      </c>
      <c r="D46" s="129">
        <v>110</v>
      </c>
      <c r="E46" s="321" t="s">
        <v>531</v>
      </c>
      <c r="F46" s="124" t="s">
        <v>67</v>
      </c>
    </row>
    <row r="47" spans="1:6" ht="84" customHeight="1">
      <c r="A47" s="860"/>
      <c r="B47" s="321" t="s">
        <v>214</v>
      </c>
      <c r="C47" s="141" t="s">
        <v>366</v>
      </c>
      <c r="D47" s="131">
        <v>160</v>
      </c>
      <c r="E47" s="321" t="s">
        <v>214</v>
      </c>
      <c r="F47" s="124"/>
    </row>
    <row r="48" spans="1:6" ht="177" customHeight="1">
      <c r="A48" s="860"/>
      <c r="B48" s="372" t="s">
        <v>377</v>
      </c>
      <c r="C48" s="141" t="s">
        <v>616</v>
      </c>
      <c r="D48" s="339" t="s">
        <v>129</v>
      </c>
      <c r="E48" s="321" t="s">
        <v>377</v>
      </c>
      <c r="F48" s="124"/>
    </row>
    <row r="49" spans="1:6" ht="84" customHeight="1">
      <c r="A49" s="860"/>
      <c r="B49" s="321" t="s">
        <v>223</v>
      </c>
      <c r="C49" s="141" t="s">
        <v>171</v>
      </c>
      <c r="D49" s="129">
        <v>110</v>
      </c>
      <c r="E49" s="321" t="s">
        <v>223</v>
      </c>
      <c r="F49" s="124"/>
    </row>
    <row r="50" spans="1:6" ht="84" customHeight="1">
      <c r="A50" s="860"/>
      <c r="B50" s="321" t="s">
        <v>216</v>
      </c>
      <c r="C50" s="141" t="s">
        <v>365</v>
      </c>
      <c r="D50" s="339" t="s">
        <v>129</v>
      </c>
      <c r="E50" s="321" t="s">
        <v>216</v>
      </c>
      <c r="F50" s="124" t="s">
        <v>68</v>
      </c>
    </row>
    <row r="51" spans="1:6" ht="84" customHeight="1">
      <c r="A51" s="860"/>
      <c r="B51" s="321" t="s">
        <v>217</v>
      </c>
      <c r="C51" s="140" t="s">
        <v>92</v>
      </c>
      <c r="D51" s="129">
        <v>370</v>
      </c>
      <c r="E51" s="321" t="s">
        <v>217</v>
      </c>
      <c r="F51" s="124" t="s">
        <v>546</v>
      </c>
    </row>
    <row r="52" spans="1:6" ht="84" customHeight="1">
      <c r="A52" s="860"/>
      <c r="B52" s="321" t="s">
        <v>138</v>
      </c>
      <c r="C52" s="140" t="s">
        <v>139</v>
      </c>
      <c r="D52" s="339" t="s">
        <v>129</v>
      </c>
      <c r="E52" s="321" t="s">
        <v>138</v>
      </c>
      <c r="F52" s="124"/>
    </row>
    <row r="53" spans="1:6" ht="84" customHeight="1">
      <c r="A53" s="860"/>
      <c r="B53" s="321" t="s">
        <v>144</v>
      </c>
      <c r="C53" s="140" t="s">
        <v>307</v>
      </c>
      <c r="D53" s="339" t="s">
        <v>129</v>
      </c>
      <c r="E53" s="321" t="s">
        <v>144</v>
      </c>
      <c r="F53" s="124"/>
    </row>
    <row r="54" spans="1:6" ht="84" customHeight="1">
      <c r="A54" s="860"/>
      <c r="B54" s="321" t="s">
        <v>29</v>
      </c>
      <c r="C54" s="140" t="s">
        <v>30</v>
      </c>
      <c r="D54" s="339" t="s">
        <v>129</v>
      </c>
      <c r="E54" s="321" t="s">
        <v>29</v>
      </c>
      <c r="F54" s="124"/>
    </row>
    <row r="55" spans="1:6" ht="84" customHeight="1">
      <c r="A55" s="860"/>
      <c r="B55" s="321" t="s">
        <v>31</v>
      </c>
      <c r="C55" s="140" t="s">
        <v>90</v>
      </c>
      <c r="D55" s="339" t="s">
        <v>129</v>
      </c>
      <c r="E55" s="321" t="s">
        <v>31</v>
      </c>
      <c r="F55" s="124"/>
    </row>
    <row r="56" spans="1:6" ht="90" customHeight="1">
      <c r="A56" s="860"/>
      <c r="B56" s="321" t="s">
        <v>192</v>
      </c>
      <c r="C56" s="264" t="s">
        <v>193</v>
      </c>
      <c r="D56" s="266">
        <v>210</v>
      </c>
      <c r="E56" s="321" t="s">
        <v>192</v>
      </c>
      <c r="F56" s="124" t="s">
        <v>194</v>
      </c>
    </row>
    <row r="57" spans="1:6" ht="105" customHeight="1">
      <c r="A57" s="860"/>
      <c r="B57" s="321" t="s">
        <v>277</v>
      </c>
      <c r="C57" s="141" t="s">
        <v>61</v>
      </c>
      <c r="D57" s="129">
        <v>110</v>
      </c>
      <c r="E57" s="321" t="s">
        <v>277</v>
      </c>
      <c r="F57" s="124" t="s">
        <v>750</v>
      </c>
    </row>
    <row r="58" spans="1:6" ht="84" customHeight="1">
      <c r="A58" s="860"/>
      <c r="B58" s="321" t="s">
        <v>695</v>
      </c>
      <c r="C58" s="264" t="s">
        <v>204</v>
      </c>
      <c r="D58" s="339" t="s">
        <v>129</v>
      </c>
      <c r="E58" s="321" t="s">
        <v>695</v>
      </c>
      <c r="F58" s="124"/>
    </row>
    <row r="59" spans="1:6" ht="84" customHeight="1">
      <c r="A59" s="860"/>
      <c r="B59" s="321" t="s">
        <v>199</v>
      </c>
      <c r="C59" s="140" t="s">
        <v>200</v>
      </c>
      <c r="D59" s="339" t="s">
        <v>129</v>
      </c>
      <c r="E59" s="321" t="s">
        <v>199</v>
      </c>
      <c r="F59" s="124"/>
    </row>
    <row r="60" spans="1:6" ht="84" customHeight="1">
      <c r="A60" s="860"/>
      <c r="B60" s="321" t="s">
        <v>177</v>
      </c>
      <c r="C60" s="140" t="s">
        <v>178</v>
      </c>
      <c r="D60" s="339" t="s">
        <v>129</v>
      </c>
      <c r="E60" s="321" t="s">
        <v>177</v>
      </c>
      <c r="F60" s="124"/>
    </row>
    <row r="61" spans="1:6" ht="84" customHeight="1">
      <c r="A61" s="860"/>
      <c r="B61" s="321" t="s">
        <v>25</v>
      </c>
      <c r="C61" s="140" t="s">
        <v>502</v>
      </c>
      <c r="D61" s="339" t="s">
        <v>129</v>
      </c>
      <c r="E61" s="321" t="s">
        <v>25</v>
      </c>
      <c r="F61" s="124"/>
    </row>
    <row r="62" spans="1:6" ht="84" customHeight="1">
      <c r="A62" s="860"/>
      <c r="B62" s="321" t="s">
        <v>111</v>
      </c>
      <c r="C62" s="264" t="s">
        <v>91</v>
      </c>
      <c r="D62" s="339" t="s">
        <v>129</v>
      </c>
      <c r="E62" s="321" t="s">
        <v>111</v>
      </c>
      <c r="F62" s="124"/>
    </row>
    <row r="63" spans="1:6" ht="84" customHeight="1">
      <c r="A63" s="860"/>
      <c r="B63" s="321" t="s">
        <v>410</v>
      </c>
      <c r="C63" s="141" t="s">
        <v>220</v>
      </c>
      <c r="D63" s="339" t="s">
        <v>129</v>
      </c>
      <c r="E63" s="321" t="s">
        <v>410</v>
      </c>
      <c r="F63" s="124"/>
    </row>
    <row r="64" spans="1:6" ht="84" customHeight="1">
      <c r="A64" s="860"/>
      <c r="B64" s="321" t="s">
        <v>23</v>
      </c>
      <c r="C64" s="140" t="s">
        <v>24</v>
      </c>
      <c r="D64" s="339" t="s">
        <v>129</v>
      </c>
      <c r="E64" s="321" t="s">
        <v>23</v>
      </c>
      <c r="F64" s="124"/>
    </row>
    <row r="65" spans="1:6" ht="84" customHeight="1">
      <c r="A65" s="860"/>
      <c r="B65" s="321" t="s">
        <v>140</v>
      </c>
      <c r="C65" s="140" t="s">
        <v>221</v>
      </c>
      <c r="D65" s="339" t="s">
        <v>129</v>
      </c>
      <c r="E65" s="321" t="s">
        <v>140</v>
      </c>
      <c r="F65" s="124"/>
    </row>
    <row r="66" spans="1:6" ht="84" customHeight="1">
      <c r="A66" s="860"/>
      <c r="B66" s="321" t="s">
        <v>578</v>
      </c>
      <c r="C66" s="140" t="s">
        <v>11</v>
      </c>
      <c r="D66" s="129">
        <v>80</v>
      </c>
      <c r="E66" s="321" t="s">
        <v>578</v>
      </c>
      <c r="F66" s="124"/>
    </row>
    <row r="67" spans="1:6" ht="84" customHeight="1">
      <c r="A67" s="860" t="str">
        <f>A1</f>
        <v>ΠΡΟΤΕΙΝΟΜΕΝΟΣ ΤΙΜΟΚΑΤΑΛΟΓΟΣ FIAT 500</v>
      </c>
      <c r="B67" s="321" t="s">
        <v>208</v>
      </c>
      <c r="C67" s="141" t="s">
        <v>210</v>
      </c>
      <c r="D67" s="129">
        <v>160</v>
      </c>
      <c r="E67" s="321" t="s">
        <v>208</v>
      </c>
      <c r="F67" s="124"/>
    </row>
    <row r="68" spans="1:6" ht="84" customHeight="1">
      <c r="A68" s="860"/>
      <c r="B68" s="321" t="s">
        <v>209</v>
      </c>
      <c r="C68" s="141" t="s">
        <v>211</v>
      </c>
      <c r="D68" s="129">
        <v>160</v>
      </c>
      <c r="E68" s="321" t="s">
        <v>209</v>
      </c>
      <c r="F68" s="124"/>
    </row>
    <row r="69" spans="1:6" ht="84" customHeight="1">
      <c r="A69" s="860"/>
      <c r="B69" s="321" t="s">
        <v>507</v>
      </c>
      <c r="C69" s="140" t="s">
        <v>581</v>
      </c>
      <c r="D69" s="129">
        <v>190</v>
      </c>
      <c r="E69" s="321" t="s">
        <v>507</v>
      </c>
      <c r="F69" s="124"/>
    </row>
    <row r="70" spans="1:6" ht="84" customHeight="1">
      <c r="A70" s="860"/>
      <c r="B70" s="372" t="s">
        <v>508</v>
      </c>
      <c r="C70" s="140" t="s">
        <v>0</v>
      </c>
      <c r="D70" s="129">
        <v>190</v>
      </c>
      <c r="E70" s="321" t="s">
        <v>508</v>
      </c>
      <c r="F70" s="124"/>
    </row>
    <row r="71" spans="1:6" ht="84" customHeight="1">
      <c r="A71" s="860"/>
      <c r="B71" s="321" t="s">
        <v>509</v>
      </c>
      <c r="C71" s="140" t="s">
        <v>1</v>
      </c>
      <c r="D71" s="129">
        <v>190</v>
      </c>
      <c r="E71" s="321" t="s">
        <v>509</v>
      </c>
      <c r="F71" s="124"/>
    </row>
    <row r="72" spans="1:6" ht="84" customHeight="1">
      <c r="A72" s="860"/>
      <c r="B72" s="321" t="s">
        <v>510</v>
      </c>
      <c r="C72" s="140" t="s">
        <v>2</v>
      </c>
      <c r="D72" s="129">
        <v>190</v>
      </c>
      <c r="E72" s="321" t="s">
        <v>510</v>
      </c>
      <c r="F72" s="124"/>
    </row>
    <row r="73" spans="1:6" ht="84" customHeight="1">
      <c r="A73" s="860"/>
      <c r="B73" s="321" t="s">
        <v>298</v>
      </c>
      <c r="C73" s="141" t="s">
        <v>306</v>
      </c>
      <c r="D73" s="129">
        <v>270</v>
      </c>
      <c r="E73" s="321" t="s">
        <v>298</v>
      </c>
      <c r="F73" s="124"/>
    </row>
    <row r="74" spans="1:6" ht="84" customHeight="1">
      <c r="A74" s="860"/>
      <c r="B74" s="321" t="s">
        <v>613</v>
      </c>
      <c r="C74" s="264" t="s">
        <v>744</v>
      </c>
      <c r="D74" s="265">
        <v>370</v>
      </c>
      <c r="E74" s="321" t="s">
        <v>613</v>
      </c>
      <c r="F74" s="124"/>
    </row>
    <row r="75" spans="1:6" ht="84" customHeight="1">
      <c r="A75" s="860"/>
      <c r="B75" s="321" t="s">
        <v>653</v>
      </c>
      <c r="C75" s="141" t="s">
        <v>738</v>
      </c>
      <c r="D75" s="129">
        <v>370</v>
      </c>
      <c r="E75" s="321" t="s">
        <v>653</v>
      </c>
      <c r="F75" s="124"/>
    </row>
    <row r="76" spans="1:6" ht="84" customHeight="1">
      <c r="A76" s="860"/>
      <c r="B76" s="321" t="s">
        <v>729</v>
      </c>
      <c r="C76" s="141" t="s">
        <v>730</v>
      </c>
      <c r="D76" s="129">
        <v>370</v>
      </c>
      <c r="E76" s="321" t="s">
        <v>729</v>
      </c>
      <c r="F76" s="124"/>
    </row>
    <row r="77" spans="1:6" ht="84" customHeight="1">
      <c r="A77" s="860"/>
      <c r="B77" s="321" t="s">
        <v>302</v>
      </c>
      <c r="C77" s="141" t="s">
        <v>260</v>
      </c>
      <c r="D77" s="129">
        <v>370</v>
      </c>
      <c r="E77" s="321" t="s">
        <v>302</v>
      </c>
      <c r="F77" s="124"/>
    </row>
    <row r="78" spans="1:6" ht="84" customHeight="1">
      <c r="A78" s="860"/>
      <c r="B78" s="321" t="s">
        <v>303</v>
      </c>
      <c r="C78" s="264" t="s">
        <v>387</v>
      </c>
      <c r="D78" s="129">
        <v>370</v>
      </c>
      <c r="E78" s="321" t="s">
        <v>303</v>
      </c>
      <c r="F78" s="124"/>
    </row>
    <row r="79" spans="1:6" ht="84" customHeight="1">
      <c r="A79" s="860"/>
      <c r="B79" s="321" t="s">
        <v>304</v>
      </c>
      <c r="C79" s="141" t="s">
        <v>102</v>
      </c>
      <c r="D79" s="129">
        <v>370</v>
      </c>
      <c r="E79" s="321" t="s">
        <v>304</v>
      </c>
      <c r="F79" s="124"/>
    </row>
    <row r="80" spans="1:6" ht="84" customHeight="1">
      <c r="A80" s="860"/>
      <c r="B80" s="373" t="s">
        <v>9</v>
      </c>
      <c r="C80" s="143" t="s">
        <v>10</v>
      </c>
      <c r="D80" s="129">
        <v>0</v>
      </c>
      <c r="E80" s="321" t="s">
        <v>9</v>
      </c>
      <c r="F80" s="124"/>
    </row>
    <row r="81" spans="1:6" ht="84" customHeight="1">
      <c r="A81" s="860"/>
      <c r="B81" s="373" t="s">
        <v>542</v>
      </c>
      <c r="C81" s="141" t="s">
        <v>734</v>
      </c>
      <c r="D81" s="129">
        <v>370</v>
      </c>
      <c r="E81" s="321" t="s">
        <v>542</v>
      </c>
      <c r="F81" s="124"/>
    </row>
    <row r="82" spans="1:6" ht="84" customHeight="1">
      <c r="A82" s="860"/>
      <c r="B82" s="373" t="s">
        <v>541</v>
      </c>
      <c r="C82" s="141" t="s">
        <v>732</v>
      </c>
      <c r="D82" s="129">
        <v>370</v>
      </c>
      <c r="E82" s="321" t="s">
        <v>541</v>
      </c>
      <c r="F82" s="124"/>
    </row>
    <row r="83" spans="1:6" ht="84" customHeight="1">
      <c r="A83" s="860"/>
      <c r="B83" s="373" t="s">
        <v>543</v>
      </c>
      <c r="C83" s="141" t="s">
        <v>739</v>
      </c>
      <c r="D83" s="129">
        <v>370</v>
      </c>
      <c r="E83" s="321" t="s">
        <v>543</v>
      </c>
      <c r="F83" s="124"/>
    </row>
    <row r="84" spans="1:6" ht="84" customHeight="1">
      <c r="A84" s="860"/>
      <c r="B84" s="373" t="s">
        <v>312</v>
      </c>
      <c r="C84" s="141" t="s">
        <v>735</v>
      </c>
      <c r="D84" s="129">
        <v>370</v>
      </c>
      <c r="E84" s="321" t="s">
        <v>312</v>
      </c>
      <c r="F84" s="124"/>
    </row>
    <row r="85" spans="1:6" ht="84" customHeight="1">
      <c r="A85" s="860"/>
      <c r="B85" s="373" t="s">
        <v>313</v>
      </c>
      <c r="C85" s="141" t="s">
        <v>736</v>
      </c>
      <c r="D85" s="129">
        <v>370</v>
      </c>
      <c r="E85" s="321" t="s">
        <v>313</v>
      </c>
      <c r="F85" s="124"/>
    </row>
    <row r="86" spans="1:6" ht="84" customHeight="1" thickBot="1">
      <c r="A86" s="860"/>
      <c r="B86" s="374" t="s">
        <v>175</v>
      </c>
      <c r="C86" s="144" t="s">
        <v>259</v>
      </c>
      <c r="D86" s="133">
        <v>1040</v>
      </c>
      <c r="E86" s="321" t="s">
        <v>175</v>
      </c>
      <c r="F86" s="124"/>
    </row>
    <row r="87" spans="1:6" ht="48" customHeight="1">
      <c r="A87" s="91"/>
      <c r="B87" s="145"/>
      <c r="C87" s="858" t="s">
        <v>351</v>
      </c>
      <c r="D87" s="858"/>
      <c r="E87" s="151"/>
    </row>
    <row r="88" spans="1:6" ht="36" customHeight="1">
      <c r="A88" s="91"/>
      <c r="B88" s="100"/>
      <c r="C88" s="858" t="s">
        <v>352</v>
      </c>
      <c r="D88" s="858"/>
    </row>
    <row r="89" spans="1:6" ht="84" customHeight="1"/>
  </sheetData>
  <mergeCells count="10">
    <mergeCell ref="E7:F7"/>
    <mergeCell ref="B8:C8"/>
    <mergeCell ref="E8:E9"/>
    <mergeCell ref="B9:C9"/>
    <mergeCell ref="A67:A86"/>
    <mergeCell ref="C87:D87"/>
    <mergeCell ref="C88:D88"/>
    <mergeCell ref="A1:A66"/>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66"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89"/>
  <sheetViews>
    <sheetView view="pageBreakPreview" zoomScale="25" zoomScaleNormal="75" zoomScaleSheetLayoutView="70" workbookViewId="0">
      <selection activeCell="F10" sqref="F10"/>
    </sheetView>
  </sheetViews>
  <sheetFormatPr defaultColWidth="9.140625" defaultRowHeight="12.75"/>
  <cols>
    <col min="1" max="1" width="24.140625" style="88" customWidth="1"/>
    <col min="2" max="2" width="23.5703125" style="89" customWidth="1"/>
    <col min="3" max="3" width="242.28515625" style="93" customWidth="1"/>
    <col min="4" max="4" width="61.28515625" style="93" customWidth="1"/>
    <col min="5" max="5" width="19.28515625" style="91" customWidth="1"/>
    <col min="6" max="6" width="197" style="92" customWidth="1"/>
    <col min="7" max="7" width="34.85546875" style="88" customWidth="1"/>
    <col min="8" max="8" width="35.42578125" style="88" customWidth="1"/>
    <col min="9" max="9" width="40.5703125" style="88" customWidth="1"/>
    <col min="10" max="16384" width="9.140625" style="88"/>
  </cols>
  <sheetData>
    <row r="1" spans="1:6" s="90" customFormat="1" ht="84" customHeight="1">
      <c r="A1" s="859" t="s">
        <v>970</v>
      </c>
      <c r="B1" s="863" t="s">
        <v>935</v>
      </c>
      <c r="C1" s="864"/>
      <c r="D1" s="358" t="s">
        <v>85</v>
      </c>
      <c r="E1" s="359"/>
      <c r="F1" s="360"/>
    </row>
    <row r="2" spans="1:6" s="90" customFormat="1" ht="84" customHeight="1">
      <c r="A2" s="860"/>
      <c r="B2" s="865"/>
      <c r="C2" s="866"/>
      <c r="D2" s="351" t="s">
        <v>244</v>
      </c>
      <c r="E2" s="361"/>
      <c r="F2" s="362"/>
    </row>
    <row r="3" spans="1:6" s="90" customFormat="1" ht="84" customHeight="1">
      <c r="A3" s="860"/>
      <c r="B3" s="865"/>
      <c r="C3" s="866"/>
      <c r="D3" s="351">
        <v>1248</v>
      </c>
      <c r="E3" s="361"/>
      <c r="F3" s="362"/>
    </row>
    <row r="4" spans="1:6" ht="84" customHeight="1">
      <c r="A4" s="860"/>
      <c r="B4" s="865"/>
      <c r="C4" s="866"/>
      <c r="D4" s="351" t="s">
        <v>203</v>
      </c>
      <c r="E4" s="363"/>
      <c r="F4" s="364"/>
    </row>
    <row r="5" spans="1:6" ht="84" customHeight="1">
      <c r="A5" s="860"/>
      <c r="B5" s="865"/>
      <c r="C5" s="866"/>
      <c r="D5" s="351" t="s">
        <v>38</v>
      </c>
      <c r="E5" s="363"/>
      <c r="F5" s="364"/>
    </row>
    <row r="6" spans="1:6" ht="84" customHeight="1">
      <c r="A6" s="860"/>
      <c r="B6" s="865"/>
      <c r="C6" s="866"/>
      <c r="D6" s="351" t="s">
        <v>331</v>
      </c>
      <c r="E6" s="363"/>
      <c r="F6" s="364"/>
    </row>
    <row r="7" spans="1:6" ht="84" customHeight="1">
      <c r="A7" s="860"/>
      <c r="B7" s="868" t="s">
        <v>522</v>
      </c>
      <c r="C7" s="868"/>
      <c r="D7" s="126">
        <v>19000</v>
      </c>
      <c r="E7" s="838"/>
      <c r="F7" s="839"/>
    </row>
    <row r="8" spans="1:6" ht="78" customHeight="1">
      <c r="A8" s="860"/>
      <c r="B8" s="824" t="s">
        <v>523</v>
      </c>
      <c r="C8" s="825"/>
      <c r="D8" s="128" t="s">
        <v>1267</v>
      </c>
      <c r="E8" s="861" t="s">
        <v>524</v>
      </c>
      <c r="F8" s="134" t="s">
        <v>552</v>
      </c>
    </row>
    <row r="9" spans="1:6" ht="84" customHeight="1">
      <c r="A9" s="860"/>
      <c r="B9" s="870" t="s">
        <v>127</v>
      </c>
      <c r="C9" s="870"/>
      <c r="D9" s="366"/>
      <c r="E9" s="862"/>
      <c r="F9" s="367"/>
    </row>
    <row r="10" spans="1:6" ht="84" customHeight="1">
      <c r="A10" s="860"/>
      <c r="B10" s="368" t="s">
        <v>3</v>
      </c>
      <c r="C10" s="139" t="s">
        <v>42</v>
      </c>
      <c r="D10" s="129" t="s">
        <v>149</v>
      </c>
      <c r="E10" s="368" t="s">
        <v>3</v>
      </c>
      <c r="F10" s="124"/>
    </row>
    <row r="11" spans="1:6" ht="84" customHeight="1">
      <c r="A11" s="860"/>
      <c r="B11" s="368" t="s">
        <v>3</v>
      </c>
      <c r="C11" s="139" t="s">
        <v>457</v>
      </c>
      <c r="D11" s="339" t="s">
        <v>129</v>
      </c>
      <c r="E11" s="368" t="s">
        <v>3</v>
      </c>
      <c r="F11" s="124"/>
    </row>
    <row r="12" spans="1:6" ht="105" customHeight="1">
      <c r="A12" s="860"/>
      <c r="B12" s="368" t="s">
        <v>3</v>
      </c>
      <c r="C12" s="139" t="s">
        <v>12</v>
      </c>
      <c r="D12" s="339" t="s">
        <v>129</v>
      </c>
      <c r="E12" s="368" t="s">
        <v>3</v>
      </c>
      <c r="F12" s="124"/>
    </row>
    <row r="13" spans="1:6" ht="99" customHeight="1">
      <c r="A13" s="860"/>
      <c r="B13" s="369" t="s">
        <v>539</v>
      </c>
      <c r="C13" s="139" t="s">
        <v>499</v>
      </c>
      <c r="D13" s="339" t="s">
        <v>129</v>
      </c>
      <c r="E13" s="369" t="s">
        <v>539</v>
      </c>
      <c r="F13" s="124"/>
    </row>
    <row r="14" spans="1:6" ht="84" customHeight="1">
      <c r="A14" s="860"/>
      <c r="B14" s="369" t="s">
        <v>128</v>
      </c>
      <c r="C14" s="140" t="s">
        <v>500</v>
      </c>
      <c r="D14" s="339" t="s">
        <v>129</v>
      </c>
      <c r="E14" s="369" t="s">
        <v>128</v>
      </c>
      <c r="F14" s="124"/>
    </row>
    <row r="15" spans="1:6" ht="84" customHeight="1">
      <c r="A15" s="860"/>
      <c r="B15" s="369" t="s">
        <v>501</v>
      </c>
      <c r="C15" s="139" t="s">
        <v>583</v>
      </c>
      <c r="D15" s="339" t="s">
        <v>129</v>
      </c>
      <c r="E15" s="369" t="s">
        <v>501</v>
      </c>
      <c r="F15" s="124"/>
    </row>
    <row r="16" spans="1:6" ht="84" customHeight="1">
      <c r="A16" s="860"/>
      <c r="B16" s="370" t="s">
        <v>130</v>
      </c>
      <c r="C16" s="140" t="s">
        <v>131</v>
      </c>
      <c r="D16" s="339" t="s">
        <v>129</v>
      </c>
      <c r="E16" s="370" t="s">
        <v>130</v>
      </c>
      <c r="F16" s="124"/>
    </row>
    <row r="17" spans="1:6" ht="84" customHeight="1">
      <c r="A17" s="860"/>
      <c r="B17" s="370" t="s">
        <v>407</v>
      </c>
      <c r="C17" s="140" t="s">
        <v>408</v>
      </c>
      <c r="D17" s="339" t="s">
        <v>129</v>
      </c>
      <c r="E17" s="370" t="s">
        <v>407</v>
      </c>
      <c r="F17" s="124"/>
    </row>
    <row r="18" spans="1:6" ht="102" customHeight="1">
      <c r="A18" s="860"/>
      <c r="B18" s="370" t="s">
        <v>5</v>
      </c>
      <c r="C18" s="140" t="s">
        <v>363</v>
      </c>
      <c r="D18" s="339" t="s">
        <v>129</v>
      </c>
      <c r="E18" s="370" t="s">
        <v>5</v>
      </c>
      <c r="F18" s="124"/>
    </row>
    <row r="19" spans="1:6" ht="84.6" customHeight="1">
      <c r="A19" s="860"/>
      <c r="B19" s="321" t="s">
        <v>514</v>
      </c>
      <c r="C19" s="140" t="s">
        <v>515</v>
      </c>
      <c r="D19" s="339" t="s">
        <v>129</v>
      </c>
      <c r="E19" s="321" t="s">
        <v>514</v>
      </c>
      <c r="F19" s="88"/>
    </row>
    <row r="20" spans="1:6" ht="84" customHeight="1">
      <c r="A20" s="860"/>
      <c r="B20" s="381" t="s">
        <v>533</v>
      </c>
      <c r="C20" s="141" t="s">
        <v>52</v>
      </c>
      <c r="D20" s="129">
        <v>150</v>
      </c>
      <c r="E20" s="381" t="s">
        <v>533</v>
      </c>
      <c r="F20" s="124"/>
    </row>
    <row r="21" spans="1:6" ht="84" customHeight="1">
      <c r="A21" s="860"/>
      <c r="B21" s="370" t="s">
        <v>141</v>
      </c>
      <c r="C21" s="140" t="s">
        <v>142</v>
      </c>
      <c r="D21" s="339" t="s">
        <v>129</v>
      </c>
      <c r="E21" s="370" t="s">
        <v>141</v>
      </c>
      <c r="F21" s="124"/>
    </row>
    <row r="22" spans="1:6" ht="84" customHeight="1">
      <c r="A22" s="860"/>
      <c r="B22" s="321" t="s">
        <v>133</v>
      </c>
      <c r="C22" s="140" t="s">
        <v>631</v>
      </c>
      <c r="D22" s="339" t="s">
        <v>129</v>
      </c>
      <c r="E22" s="321" t="s">
        <v>133</v>
      </c>
      <c r="F22" s="124"/>
    </row>
    <row r="23" spans="1:6" ht="84" customHeight="1">
      <c r="A23" s="860"/>
      <c r="B23" s="321" t="s">
        <v>249</v>
      </c>
      <c r="C23" s="141" t="s">
        <v>53</v>
      </c>
      <c r="D23" s="129">
        <v>470</v>
      </c>
      <c r="E23" s="321" t="s">
        <v>249</v>
      </c>
      <c r="F23" s="124"/>
    </row>
    <row r="24" spans="1:6" ht="84" customHeight="1">
      <c r="A24" s="860"/>
      <c r="B24" s="321" t="s">
        <v>397</v>
      </c>
      <c r="C24" s="140" t="s">
        <v>54</v>
      </c>
      <c r="D24" s="339" t="s">
        <v>129</v>
      </c>
      <c r="E24" s="321" t="s">
        <v>397</v>
      </c>
      <c r="F24" s="124"/>
    </row>
    <row r="25" spans="1:6" ht="108" customHeight="1">
      <c r="A25" s="860"/>
      <c r="B25" s="321" t="s">
        <v>135</v>
      </c>
      <c r="C25" s="140" t="s">
        <v>263</v>
      </c>
      <c r="D25" s="339" t="s">
        <v>129</v>
      </c>
      <c r="E25" s="321" t="s">
        <v>135</v>
      </c>
      <c r="F25" s="124"/>
    </row>
    <row r="26" spans="1:6" ht="84" customHeight="1">
      <c r="A26" s="860"/>
      <c r="B26" s="321" t="s">
        <v>77</v>
      </c>
      <c r="C26" s="140" t="s">
        <v>364</v>
      </c>
      <c r="D26" s="129">
        <v>890</v>
      </c>
      <c r="E26" s="321" t="s">
        <v>77</v>
      </c>
      <c r="F26" s="124" t="s">
        <v>182</v>
      </c>
    </row>
    <row r="27" spans="1:6" ht="84" customHeight="1">
      <c r="A27" s="860"/>
      <c r="B27" s="321" t="s">
        <v>472</v>
      </c>
      <c r="C27" s="141" t="s">
        <v>330</v>
      </c>
      <c r="D27" s="130">
        <v>740</v>
      </c>
      <c r="E27" s="321" t="s">
        <v>472</v>
      </c>
      <c r="F27" s="124"/>
    </row>
    <row r="28" spans="1:6" ht="123" customHeight="1">
      <c r="A28" s="860"/>
      <c r="B28" s="321" t="s">
        <v>232</v>
      </c>
      <c r="C28" s="141" t="s">
        <v>88</v>
      </c>
      <c r="D28" s="339" t="s">
        <v>129</v>
      </c>
      <c r="E28" s="321" t="s">
        <v>232</v>
      </c>
      <c r="F28" s="124" t="s">
        <v>751</v>
      </c>
    </row>
    <row r="29" spans="1:6" ht="84" customHeight="1">
      <c r="A29" s="860"/>
      <c r="B29" s="321" t="s">
        <v>55</v>
      </c>
      <c r="C29" s="140" t="s">
        <v>56</v>
      </c>
      <c r="D29" s="339" t="s">
        <v>129</v>
      </c>
      <c r="E29" s="321" t="s">
        <v>55</v>
      </c>
      <c r="F29" s="124"/>
    </row>
    <row r="30" spans="1:6" ht="84" customHeight="1">
      <c r="A30" s="860"/>
      <c r="B30" s="321" t="s">
        <v>112</v>
      </c>
      <c r="C30" s="141" t="s">
        <v>89</v>
      </c>
      <c r="D30" s="339" t="s">
        <v>129</v>
      </c>
      <c r="E30" s="321" t="s">
        <v>112</v>
      </c>
      <c r="F30" s="124"/>
    </row>
    <row r="31" spans="1:6" ht="84" customHeight="1">
      <c r="A31" s="860"/>
      <c r="B31" s="321" t="s">
        <v>257</v>
      </c>
      <c r="C31" s="140" t="s">
        <v>224</v>
      </c>
      <c r="D31" s="339" t="s">
        <v>129</v>
      </c>
      <c r="E31" s="321" t="s">
        <v>257</v>
      </c>
      <c r="F31" s="124"/>
    </row>
    <row r="32" spans="1:6" ht="84" customHeight="1">
      <c r="A32" s="860"/>
      <c r="B32" s="321" t="s">
        <v>237</v>
      </c>
      <c r="C32" s="140" t="s">
        <v>337</v>
      </c>
      <c r="D32" s="129">
        <v>520</v>
      </c>
      <c r="E32" s="321" t="s">
        <v>237</v>
      </c>
      <c r="F32" s="124"/>
    </row>
    <row r="33" spans="1:6" ht="108" customHeight="1">
      <c r="A33" s="860"/>
      <c r="B33" s="321" t="s">
        <v>549</v>
      </c>
      <c r="C33" s="140" t="s">
        <v>411</v>
      </c>
      <c r="D33" s="129">
        <v>160</v>
      </c>
      <c r="E33" s="321" t="s">
        <v>549</v>
      </c>
      <c r="F33" s="124"/>
    </row>
    <row r="34" spans="1:6" ht="84" customHeight="1">
      <c r="A34" s="860"/>
      <c r="B34" s="321" t="s">
        <v>409</v>
      </c>
      <c r="C34" s="140" t="s">
        <v>58</v>
      </c>
      <c r="D34" s="339" t="s">
        <v>129</v>
      </c>
      <c r="E34" s="321" t="s">
        <v>409</v>
      </c>
      <c r="F34" s="124"/>
    </row>
    <row r="35" spans="1:6" ht="84" customHeight="1">
      <c r="A35" s="860"/>
      <c r="B35" s="321" t="s">
        <v>59</v>
      </c>
      <c r="C35" s="140" t="s">
        <v>338</v>
      </c>
      <c r="D35" s="130">
        <v>270</v>
      </c>
      <c r="E35" s="321" t="s">
        <v>59</v>
      </c>
      <c r="F35" s="124"/>
    </row>
    <row r="36" spans="1:6" ht="84" customHeight="1">
      <c r="A36" s="860"/>
      <c r="B36" s="321" t="s">
        <v>60</v>
      </c>
      <c r="C36" s="140" t="s">
        <v>339</v>
      </c>
      <c r="D36" s="130">
        <v>270</v>
      </c>
      <c r="E36" s="321" t="s">
        <v>60</v>
      </c>
      <c r="F36" s="124"/>
    </row>
    <row r="37" spans="1:6" ht="84" customHeight="1">
      <c r="A37" s="860"/>
      <c r="B37" s="321" t="s">
        <v>143</v>
      </c>
      <c r="C37" s="140" t="s">
        <v>340</v>
      </c>
      <c r="D37" s="129">
        <v>110</v>
      </c>
      <c r="E37" s="321" t="s">
        <v>143</v>
      </c>
      <c r="F37" s="124"/>
    </row>
    <row r="38" spans="1:6" ht="84" customHeight="1">
      <c r="A38" s="860"/>
      <c r="B38" s="321" t="s">
        <v>550</v>
      </c>
      <c r="C38" s="140" t="s">
        <v>341</v>
      </c>
      <c r="D38" s="129">
        <v>110</v>
      </c>
      <c r="E38" s="321" t="s">
        <v>550</v>
      </c>
      <c r="F38" s="124"/>
    </row>
    <row r="39" spans="1:6" ht="84" customHeight="1">
      <c r="A39" s="860"/>
      <c r="B39" s="321" t="s">
        <v>264</v>
      </c>
      <c r="C39" s="140" t="s">
        <v>608</v>
      </c>
      <c r="D39" s="129">
        <v>110</v>
      </c>
      <c r="E39" s="321" t="s">
        <v>264</v>
      </c>
      <c r="F39" s="124"/>
    </row>
    <row r="40" spans="1:6" ht="84" customHeight="1">
      <c r="A40" s="860"/>
      <c r="B40" s="321" t="s">
        <v>82</v>
      </c>
      <c r="C40" s="140" t="s">
        <v>609</v>
      </c>
      <c r="D40" s="129">
        <v>270</v>
      </c>
      <c r="E40" s="321" t="s">
        <v>82</v>
      </c>
      <c r="F40" s="124"/>
    </row>
    <row r="41" spans="1:6" ht="84" customHeight="1">
      <c r="A41" s="860"/>
      <c r="B41" s="321" t="s">
        <v>359</v>
      </c>
      <c r="C41" s="140" t="s">
        <v>152</v>
      </c>
      <c r="D41" s="129">
        <v>160</v>
      </c>
      <c r="E41" s="321" t="s">
        <v>359</v>
      </c>
      <c r="F41" s="124"/>
    </row>
    <row r="42" spans="1:6" ht="84" customHeight="1">
      <c r="A42" s="860"/>
      <c r="B42" s="321" t="s">
        <v>576</v>
      </c>
      <c r="C42" s="140" t="s">
        <v>340</v>
      </c>
      <c r="D42" s="339" t="s">
        <v>129</v>
      </c>
      <c r="E42" s="321" t="s">
        <v>576</v>
      </c>
      <c r="F42" s="124"/>
    </row>
    <row r="43" spans="1:6" ht="84" customHeight="1">
      <c r="A43" s="860"/>
      <c r="B43" s="321" t="s">
        <v>577</v>
      </c>
      <c r="C43" s="140" t="s">
        <v>155</v>
      </c>
      <c r="D43" s="129">
        <v>320</v>
      </c>
      <c r="E43" s="321" t="s">
        <v>577</v>
      </c>
      <c r="F43" s="124"/>
    </row>
    <row r="44" spans="1:6" ht="84" customHeight="1">
      <c r="A44" s="860"/>
      <c r="B44" s="321" t="s">
        <v>84</v>
      </c>
      <c r="C44" s="141" t="s">
        <v>6</v>
      </c>
      <c r="D44" s="339" t="s">
        <v>129</v>
      </c>
      <c r="E44" s="321" t="s">
        <v>84</v>
      </c>
      <c r="F44" s="124"/>
    </row>
    <row r="45" spans="1:6" ht="84" customHeight="1">
      <c r="A45" s="860"/>
      <c r="B45" s="321" t="s">
        <v>356</v>
      </c>
      <c r="C45" s="141" t="s">
        <v>278</v>
      </c>
      <c r="D45" s="339" t="s">
        <v>129</v>
      </c>
      <c r="E45" s="321" t="s">
        <v>356</v>
      </c>
      <c r="F45" s="124"/>
    </row>
    <row r="46" spans="1:6" ht="104.45" customHeight="1">
      <c r="A46" s="860"/>
      <c r="B46" s="321" t="s">
        <v>531</v>
      </c>
      <c r="C46" s="141" t="s">
        <v>213</v>
      </c>
      <c r="D46" s="129">
        <v>110</v>
      </c>
      <c r="E46" s="321" t="s">
        <v>531</v>
      </c>
      <c r="F46" s="124" t="s">
        <v>67</v>
      </c>
    </row>
    <row r="47" spans="1:6" ht="84" customHeight="1">
      <c r="A47" s="860"/>
      <c r="B47" s="321" t="s">
        <v>214</v>
      </c>
      <c r="C47" s="141" t="s">
        <v>366</v>
      </c>
      <c r="D47" s="131">
        <v>160</v>
      </c>
      <c r="E47" s="321" t="s">
        <v>214</v>
      </c>
      <c r="F47" s="124"/>
    </row>
    <row r="48" spans="1:6" ht="174" customHeight="1">
      <c r="A48" s="860"/>
      <c r="B48" s="321" t="s">
        <v>377</v>
      </c>
      <c r="C48" s="141" t="s">
        <v>616</v>
      </c>
      <c r="D48" s="339" t="s">
        <v>129</v>
      </c>
      <c r="E48" s="321" t="s">
        <v>377</v>
      </c>
      <c r="F48" s="124"/>
    </row>
    <row r="49" spans="1:6" ht="84" customHeight="1">
      <c r="A49" s="860"/>
      <c r="B49" s="321" t="s">
        <v>223</v>
      </c>
      <c r="C49" s="141" t="s">
        <v>171</v>
      </c>
      <c r="D49" s="129">
        <v>110</v>
      </c>
      <c r="E49" s="321" t="s">
        <v>223</v>
      </c>
      <c r="F49" s="124"/>
    </row>
    <row r="50" spans="1:6" ht="90" customHeight="1">
      <c r="A50" s="860"/>
      <c r="B50" s="321" t="s">
        <v>215</v>
      </c>
      <c r="C50" s="141" t="s">
        <v>172</v>
      </c>
      <c r="D50" s="129">
        <v>80</v>
      </c>
      <c r="E50" s="321" t="s">
        <v>215</v>
      </c>
      <c r="F50" s="124" t="s">
        <v>184</v>
      </c>
    </row>
    <row r="51" spans="1:6" ht="84" customHeight="1">
      <c r="A51" s="860"/>
      <c r="B51" s="321" t="s">
        <v>216</v>
      </c>
      <c r="C51" s="141" t="s">
        <v>365</v>
      </c>
      <c r="D51" s="339" t="s">
        <v>129</v>
      </c>
      <c r="E51" s="321" t="s">
        <v>216</v>
      </c>
      <c r="F51" s="124" t="s">
        <v>68</v>
      </c>
    </row>
    <row r="52" spans="1:6" ht="114" customHeight="1">
      <c r="A52" s="860"/>
      <c r="B52" s="321" t="s">
        <v>217</v>
      </c>
      <c r="C52" s="140" t="s">
        <v>92</v>
      </c>
      <c r="D52" s="129">
        <v>370</v>
      </c>
      <c r="E52" s="321" t="s">
        <v>217</v>
      </c>
      <c r="F52" s="124" t="s">
        <v>546</v>
      </c>
    </row>
    <row r="53" spans="1:6" ht="84" customHeight="1">
      <c r="A53" s="860"/>
      <c r="B53" s="321" t="s">
        <v>138</v>
      </c>
      <c r="C53" s="140" t="s">
        <v>139</v>
      </c>
      <c r="D53" s="339" t="s">
        <v>129</v>
      </c>
      <c r="E53" s="321" t="s">
        <v>138</v>
      </c>
      <c r="F53" s="124"/>
    </row>
    <row r="54" spans="1:6" ht="84" customHeight="1">
      <c r="A54" s="860"/>
      <c r="B54" s="321" t="s">
        <v>144</v>
      </c>
      <c r="C54" s="140" t="s">
        <v>307</v>
      </c>
      <c r="D54" s="339" t="s">
        <v>129</v>
      </c>
      <c r="E54" s="321" t="s">
        <v>144</v>
      </c>
      <c r="F54" s="124"/>
    </row>
    <row r="55" spans="1:6" ht="84" customHeight="1">
      <c r="A55" s="860"/>
      <c r="B55" s="321" t="s">
        <v>29</v>
      </c>
      <c r="C55" s="140" t="s">
        <v>30</v>
      </c>
      <c r="D55" s="339" t="s">
        <v>129</v>
      </c>
      <c r="E55" s="321" t="s">
        <v>29</v>
      </c>
      <c r="F55" s="124"/>
    </row>
    <row r="56" spans="1:6" ht="84" customHeight="1">
      <c r="A56" s="860"/>
      <c r="B56" s="321" t="s">
        <v>31</v>
      </c>
      <c r="C56" s="140" t="s">
        <v>90</v>
      </c>
      <c r="D56" s="339" t="s">
        <v>129</v>
      </c>
      <c r="E56" s="321" t="s">
        <v>31</v>
      </c>
      <c r="F56" s="124"/>
    </row>
    <row r="57" spans="1:6" ht="84" customHeight="1">
      <c r="A57" s="860"/>
      <c r="B57" s="372" t="s">
        <v>551</v>
      </c>
      <c r="C57" s="140" t="s">
        <v>212</v>
      </c>
      <c r="D57" s="339" t="s">
        <v>129</v>
      </c>
      <c r="E57" s="372" t="s">
        <v>551</v>
      </c>
      <c r="F57" s="247"/>
    </row>
    <row r="58" spans="1:6" ht="95.45" customHeight="1">
      <c r="A58" s="860"/>
      <c r="B58" s="321" t="s">
        <v>277</v>
      </c>
      <c r="C58" s="141" t="s">
        <v>61</v>
      </c>
      <c r="D58" s="129">
        <v>110</v>
      </c>
      <c r="E58" s="321" t="s">
        <v>277</v>
      </c>
      <c r="F58" s="124" t="s">
        <v>750</v>
      </c>
    </row>
    <row r="59" spans="1:6" ht="93" customHeight="1">
      <c r="A59" s="860"/>
      <c r="B59" s="321" t="s">
        <v>695</v>
      </c>
      <c r="C59" s="141" t="s">
        <v>204</v>
      </c>
      <c r="D59" s="339" t="s">
        <v>129</v>
      </c>
      <c r="E59" s="321" t="s">
        <v>695</v>
      </c>
      <c r="F59" s="124"/>
    </row>
    <row r="60" spans="1:6" ht="84" customHeight="1">
      <c r="A60" s="860"/>
      <c r="B60" s="321" t="s">
        <v>199</v>
      </c>
      <c r="C60" s="140" t="s">
        <v>200</v>
      </c>
      <c r="D60" s="339" t="s">
        <v>129</v>
      </c>
      <c r="E60" s="321" t="s">
        <v>199</v>
      </c>
      <c r="F60" s="124"/>
    </row>
    <row r="61" spans="1:6" ht="84" customHeight="1">
      <c r="A61" s="860"/>
      <c r="B61" s="321" t="s">
        <v>177</v>
      </c>
      <c r="C61" s="140" t="s">
        <v>178</v>
      </c>
      <c r="D61" s="339" t="s">
        <v>129</v>
      </c>
      <c r="E61" s="321" t="s">
        <v>177</v>
      </c>
      <c r="F61" s="124"/>
    </row>
    <row r="62" spans="1:6" ht="84" customHeight="1">
      <c r="A62" s="860"/>
      <c r="B62" s="321" t="s">
        <v>25</v>
      </c>
      <c r="C62" s="140" t="s">
        <v>502</v>
      </c>
      <c r="D62" s="339" t="s">
        <v>129</v>
      </c>
      <c r="E62" s="321" t="s">
        <v>25</v>
      </c>
      <c r="F62" s="124"/>
    </row>
    <row r="63" spans="1:6" ht="84" customHeight="1">
      <c r="A63" s="860"/>
      <c r="B63" s="321" t="s">
        <v>765</v>
      </c>
      <c r="C63" s="140" t="s">
        <v>766</v>
      </c>
      <c r="D63" s="339" t="s">
        <v>129</v>
      </c>
      <c r="E63" s="321" t="s">
        <v>150</v>
      </c>
      <c r="F63" s="124"/>
    </row>
    <row r="64" spans="1:6" ht="84" customHeight="1">
      <c r="A64" s="860"/>
      <c r="B64" s="321" t="s">
        <v>111</v>
      </c>
      <c r="C64" s="140" t="s">
        <v>91</v>
      </c>
      <c r="D64" s="339" t="s">
        <v>129</v>
      </c>
      <c r="E64" s="321" t="s">
        <v>111</v>
      </c>
      <c r="F64" s="124"/>
    </row>
    <row r="65" spans="1:6" ht="84" customHeight="1">
      <c r="A65" s="860"/>
      <c r="B65" s="321" t="s">
        <v>410</v>
      </c>
      <c r="C65" s="141" t="s">
        <v>220</v>
      </c>
      <c r="D65" s="339" t="s">
        <v>129</v>
      </c>
      <c r="E65" s="321" t="s">
        <v>410</v>
      </c>
      <c r="F65" s="124"/>
    </row>
    <row r="66" spans="1:6" ht="84" customHeight="1">
      <c r="A66" s="860"/>
      <c r="B66" s="321" t="s">
        <v>23</v>
      </c>
      <c r="C66" s="140" t="s">
        <v>24</v>
      </c>
      <c r="D66" s="339" t="s">
        <v>129</v>
      </c>
      <c r="E66" s="321" t="s">
        <v>23</v>
      </c>
      <c r="F66" s="124"/>
    </row>
    <row r="67" spans="1:6" ht="84" customHeight="1" thickBot="1">
      <c r="A67" s="871"/>
      <c r="B67" s="321" t="s">
        <v>140</v>
      </c>
      <c r="C67" s="140" t="s">
        <v>221</v>
      </c>
      <c r="D67" s="339" t="s">
        <v>129</v>
      </c>
      <c r="E67" s="321" t="s">
        <v>140</v>
      </c>
      <c r="F67" s="124"/>
    </row>
    <row r="68" spans="1:6" ht="84" customHeight="1">
      <c r="A68" s="859" t="str">
        <f>A1</f>
        <v>ΠΡΟΤΕΙΝΟΜΕΝΟΣ ΤΙΜΟΚΑΤΑΛΟΓΟΣ FIAT 500</v>
      </c>
      <c r="B68" s="321" t="s">
        <v>578</v>
      </c>
      <c r="C68" s="140" t="s">
        <v>11</v>
      </c>
      <c r="D68" s="129">
        <v>60</v>
      </c>
      <c r="E68" s="321" t="s">
        <v>578</v>
      </c>
      <c r="F68" s="124"/>
    </row>
    <row r="69" spans="1:6" ht="84" customHeight="1">
      <c r="A69" s="860"/>
      <c r="B69" s="321" t="s">
        <v>507</v>
      </c>
      <c r="C69" s="140" t="s">
        <v>581</v>
      </c>
      <c r="D69" s="129">
        <v>190</v>
      </c>
      <c r="E69" s="321" t="s">
        <v>507</v>
      </c>
      <c r="F69" s="124"/>
    </row>
    <row r="70" spans="1:6" ht="84" customHeight="1">
      <c r="A70" s="860"/>
      <c r="B70" s="372" t="s">
        <v>508</v>
      </c>
      <c r="C70" s="140" t="s">
        <v>0</v>
      </c>
      <c r="D70" s="129">
        <v>190</v>
      </c>
      <c r="E70" s="321" t="s">
        <v>508</v>
      </c>
      <c r="F70" s="124"/>
    </row>
    <row r="71" spans="1:6" ht="84" customHeight="1">
      <c r="A71" s="860"/>
      <c r="B71" s="321" t="s">
        <v>509</v>
      </c>
      <c r="C71" s="140" t="s">
        <v>1</v>
      </c>
      <c r="D71" s="129">
        <v>190</v>
      </c>
      <c r="E71" s="321" t="s">
        <v>509</v>
      </c>
      <c r="F71" s="124"/>
    </row>
    <row r="72" spans="1:6" ht="84" customHeight="1">
      <c r="A72" s="860"/>
      <c r="B72" s="321" t="s">
        <v>510</v>
      </c>
      <c r="C72" s="140" t="s">
        <v>2</v>
      </c>
      <c r="D72" s="129">
        <v>190</v>
      </c>
      <c r="E72" s="321" t="s">
        <v>510</v>
      </c>
      <c r="F72" s="124"/>
    </row>
    <row r="73" spans="1:6" ht="84" customHeight="1">
      <c r="A73" s="860"/>
      <c r="B73" s="321" t="s">
        <v>298</v>
      </c>
      <c r="C73" s="141" t="s">
        <v>306</v>
      </c>
      <c r="D73" s="129">
        <v>270</v>
      </c>
      <c r="E73" s="321" t="s">
        <v>298</v>
      </c>
      <c r="F73" s="124"/>
    </row>
    <row r="74" spans="1:6" ht="84" customHeight="1">
      <c r="A74" s="860"/>
      <c r="B74" s="321" t="s">
        <v>613</v>
      </c>
      <c r="C74" s="264" t="s">
        <v>744</v>
      </c>
      <c r="D74" s="265">
        <v>370</v>
      </c>
      <c r="E74" s="321" t="s">
        <v>613</v>
      </c>
      <c r="F74" s="124"/>
    </row>
    <row r="75" spans="1:6" ht="84" customHeight="1">
      <c r="A75" s="860"/>
      <c r="B75" s="321" t="s">
        <v>653</v>
      </c>
      <c r="C75" s="141" t="s">
        <v>738</v>
      </c>
      <c r="D75" s="129">
        <v>370</v>
      </c>
      <c r="E75" s="321" t="s">
        <v>653</v>
      </c>
      <c r="F75" s="124"/>
    </row>
    <row r="76" spans="1:6" ht="84" customHeight="1">
      <c r="A76" s="860"/>
      <c r="B76" s="321" t="s">
        <v>729</v>
      </c>
      <c r="C76" s="141" t="s">
        <v>730</v>
      </c>
      <c r="D76" s="129">
        <v>370</v>
      </c>
      <c r="E76" s="321" t="s">
        <v>729</v>
      </c>
      <c r="F76" s="124"/>
    </row>
    <row r="77" spans="1:6" ht="84" customHeight="1">
      <c r="A77" s="860"/>
      <c r="B77" s="321" t="s">
        <v>302</v>
      </c>
      <c r="C77" s="141" t="s">
        <v>260</v>
      </c>
      <c r="D77" s="129">
        <v>370</v>
      </c>
      <c r="E77" s="321" t="s">
        <v>302</v>
      </c>
      <c r="F77" s="124"/>
    </row>
    <row r="78" spans="1:6" ht="84" customHeight="1">
      <c r="A78" s="860"/>
      <c r="B78" s="321" t="s">
        <v>303</v>
      </c>
      <c r="C78" s="264" t="s">
        <v>387</v>
      </c>
      <c r="D78" s="129">
        <v>370</v>
      </c>
      <c r="E78" s="321" t="s">
        <v>303</v>
      </c>
      <c r="F78" s="124"/>
    </row>
    <row r="79" spans="1:6" ht="84" customHeight="1">
      <c r="A79" s="860"/>
      <c r="B79" s="321" t="s">
        <v>304</v>
      </c>
      <c r="C79" s="141" t="s">
        <v>102</v>
      </c>
      <c r="D79" s="129">
        <v>370</v>
      </c>
      <c r="E79" s="321" t="s">
        <v>304</v>
      </c>
      <c r="F79" s="124"/>
    </row>
    <row r="80" spans="1:6" ht="84" customHeight="1">
      <c r="A80" s="860"/>
      <c r="B80" s="373" t="s">
        <v>9</v>
      </c>
      <c r="C80" s="143" t="s">
        <v>10</v>
      </c>
      <c r="D80" s="129">
        <v>0</v>
      </c>
      <c r="E80" s="321" t="s">
        <v>9</v>
      </c>
      <c r="F80" s="124"/>
    </row>
    <row r="81" spans="1:9" ht="84" customHeight="1">
      <c r="A81" s="860"/>
      <c r="B81" s="373" t="s">
        <v>542</v>
      </c>
      <c r="C81" s="141" t="s">
        <v>734</v>
      </c>
      <c r="D81" s="129">
        <v>370</v>
      </c>
      <c r="E81" s="321" t="s">
        <v>542</v>
      </c>
      <c r="F81" s="124"/>
    </row>
    <row r="82" spans="1:9" ht="84" customHeight="1">
      <c r="A82" s="860"/>
      <c r="B82" s="373" t="s">
        <v>541</v>
      </c>
      <c r="C82" s="141" t="s">
        <v>732</v>
      </c>
      <c r="D82" s="129">
        <v>370</v>
      </c>
      <c r="E82" s="321" t="s">
        <v>541</v>
      </c>
      <c r="F82" s="124"/>
    </row>
    <row r="83" spans="1:9" ht="84" customHeight="1">
      <c r="A83" s="860"/>
      <c r="B83" s="373" t="s">
        <v>543</v>
      </c>
      <c r="C83" s="141" t="s">
        <v>739</v>
      </c>
      <c r="D83" s="129">
        <v>370</v>
      </c>
      <c r="E83" s="321" t="s">
        <v>543</v>
      </c>
      <c r="F83" s="124"/>
    </row>
    <row r="84" spans="1:9" ht="84" customHeight="1">
      <c r="A84" s="860"/>
      <c r="B84" s="373" t="s">
        <v>312</v>
      </c>
      <c r="C84" s="141" t="s">
        <v>735</v>
      </c>
      <c r="D84" s="129">
        <v>370</v>
      </c>
      <c r="E84" s="321" t="s">
        <v>312</v>
      </c>
      <c r="F84" s="124"/>
    </row>
    <row r="85" spans="1:9" ht="84" customHeight="1">
      <c r="A85" s="860"/>
      <c r="B85" s="373" t="s">
        <v>313</v>
      </c>
      <c r="C85" s="141" t="s">
        <v>736</v>
      </c>
      <c r="D85" s="129">
        <v>370</v>
      </c>
      <c r="E85" s="321" t="s">
        <v>313</v>
      </c>
      <c r="F85" s="124"/>
    </row>
    <row r="86" spans="1:9" ht="84" customHeight="1" thickBot="1">
      <c r="A86" s="860"/>
      <c r="B86" s="374" t="s">
        <v>175</v>
      </c>
      <c r="C86" s="144" t="s">
        <v>259</v>
      </c>
      <c r="D86" s="133">
        <v>1040</v>
      </c>
      <c r="E86" s="382" t="s">
        <v>175</v>
      </c>
      <c r="F86" s="179"/>
    </row>
    <row r="87" spans="1:9" s="154" customFormat="1" ht="45" customHeight="1">
      <c r="A87" s="147"/>
      <c r="B87" s="153"/>
      <c r="C87" s="872" t="s">
        <v>351</v>
      </c>
      <c r="D87" s="872"/>
      <c r="E87" s="147"/>
      <c r="F87" s="149"/>
      <c r="G87" s="88"/>
      <c r="H87" s="88"/>
      <c r="I87" s="88"/>
    </row>
    <row r="88" spans="1:9" s="154" customFormat="1" ht="45.75" customHeight="1">
      <c r="A88" s="147"/>
      <c r="B88" s="148"/>
      <c r="C88" s="872" t="s">
        <v>352</v>
      </c>
      <c r="D88" s="872"/>
      <c r="E88" s="147"/>
      <c r="F88" s="149"/>
      <c r="G88" s="88"/>
      <c r="H88" s="88"/>
      <c r="I88" s="88"/>
    </row>
    <row r="89" spans="1:9" hidden="1"/>
  </sheetData>
  <mergeCells count="10">
    <mergeCell ref="C88:D88"/>
    <mergeCell ref="A1:A67"/>
    <mergeCell ref="A68:A86"/>
    <mergeCell ref="C87:D87"/>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4"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90"/>
  <sheetViews>
    <sheetView view="pageBreakPreview" zoomScale="25" zoomScaleNormal="75" zoomScaleSheetLayoutView="70" workbookViewId="0">
      <selection activeCell="H11" sqref="H11"/>
    </sheetView>
  </sheetViews>
  <sheetFormatPr defaultColWidth="9.140625" defaultRowHeight="12.75"/>
  <cols>
    <col min="1" max="1" width="21.85546875" style="523" customWidth="1"/>
    <col min="2" max="2" width="19" style="569" customWidth="1"/>
    <col min="3" max="3" width="226.28515625" style="570" customWidth="1"/>
    <col min="4" max="4" width="64.140625" style="570" customWidth="1"/>
    <col min="5" max="5" width="58.7109375" style="570" customWidth="1"/>
    <col min="6" max="6" width="59.285156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16.45" customHeight="1">
      <c r="A1" s="876" t="s">
        <v>967</v>
      </c>
      <c r="B1" s="877" t="s">
        <v>798</v>
      </c>
      <c r="C1" s="878"/>
      <c r="D1" s="513" t="s">
        <v>798</v>
      </c>
      <c r="E1" s="513" t="s">
        <v>798</v>
      </c>
      <c r="F1" s="514" t="s">
        <v>798</v>
      </c>
      <c r="G1" s="515"/>
      <c r="H1" s="516"/>
    </row>
    <row r="2" spans="1:8" s="517" customFormat="1" ht="78" customHeight="1">
      <c r="A2" s="873"/>
      <c r="B2" s="879"/>
      <c r="C2" s="880"/>
      <c r="D2" s="518" t="s">
        <v>936</v>
      </c>
      <c r="E2" s="518" t="s">
        <v>936</v>
      </c>
      <c r="F2" s="518" t="s">
        <v>936</v>
      </c>
      <c r="G2" s="519"/>
      <c r="H2" s="520"/>
    </row>
    <row r="3" spans="1:8" s="517" customFormat="1" ht="78" customHeight="1">
      <c r="A3" s="873"/>
      <c r="B3" s="879"/>
      <c r="C3" s="880"/>
      <c r="D3" s="518">
        <v>1368</v>
      </c>
      <c r="E3" s="518">
        <v>1368</v>
      </c>
      <c r="F3" s="518">
        <v>1368</v>
      </c>
      <c r="G3" s="519"/>
      <c r="H3" s="520"/>
    </row>
    <row r="4" spans="1:8" ht="78" customHeight="1">
      <c r="A4" s="873"/>
      <c r="B4" s="879"/>
      <c r="C4" s="880"/>
      <c r="D4" s="518" t="s">
        <v>239</v>
      </c>
      <c r="E4" s="518" t="s">
        <v>799</v>
      </c>
      <c r="F4" s="518" t="s">
        <v>203</v>
      </c>
      <c r="G4" s="521"/>
      <c r="H4" s="522"/>
    </row>
    <row r="5" spans="1:8" ht="78" customHeight="1">
      <c r="A5" s="873"/>
      <c r="B5" s="879"/>
      <c r="C5" s="880"/>
      <c r="D5" s="518" t="s">
        <v>538</v>
      </c>
      <c r="E5" s="518" t="s">
        <v>538</v>
      </c>
      <c r="F5" s="518" t="s">
        <v>538</v>
      </c>
      <c r="G5" s="521"/>
      <c r="H5" s="522"/>
    </row>
    <row r="6" spans="1:8" ht="78" customHeight="1">
      <c r="A6" s="873"/>
      <c r="B6" s="879"/>
      <c r="C6" s="880"/>
      <c r="D6" s="518" t="s">
        <v>603</v>
      </c>
      <c r="E6" s="518" t="s">
        <v>603</v>
      </c>
      <c r="F6" s="518" t="s">
        <v>603</v>
      </c>
      <c r="G6" s="521"/>
      <c r="H6" s="522"/>
    </row>
    <row r="7" spans="1:8" ht="75" customHeight="1">
      <c r="A7" s="873"/>
      <c r="B7" s="881" t="s">
        <v>522</v>
      </c>
      <c r="C7" s="882"/>
      <c r="D7" s="524">
        <v>15400</v>
      </c>
      <c r="E7" s="524">
        <v>16800</v>
      </c>
      <c r="F7" s="524">
        <v>18400</v>
      </c>
      <c r="G7" s="883"/>
      <c r="H7" s="884"/>
    </row>
    <row r="8" spans="1:8" ht="66" customHeight="1">
      <c r="A8" s="873"/>
      <c r="B8" s="824" t="s">
        <v>523</v>
      </c>
      <c r="C8" s="825"/>
      <c r="D8" s="525" t="s">
        <v>800</v>
      </c>
      <c r="E8" s="525" t="s">
        <v>801</v>
      </c>
      <c r="F8" s="526" t="s">
        <v>802</v>
      </c>
      <c r="G8" s="885" t="s">
        <v>524</v>
      </c>
      <c r="H8" s="527" t="s">
        <v>552</v>
      </c>
    </row>
    <row r="9" spans="1:8" ht="84" customHeight="1">
      <c r="A9" s="873"/>
      <c r="B9" s="887" t="s">
        <v>127</v>
      </c>
      <c r="C9" s="888"/>
      <c r="D9" s="528"/>
      <c r="E9" s="529"/>
      <c r="F9" s="529"/>
      <c r="G9" s="886"/>
      <c r="H9" s="530"/>
    </row>
    <row r="10" spans="1:8" ht="84" customHeight="1">
      <c r="A10" s="873"/>
      <c r="B10" s="531" t="s">
        <v>3</v>
      </c>
      <c r="C10" s="532" t="s">
        <v>457</v>
      </c>
      <c r="D10" s="533" t="s">
        <v>129</v>
      </c>
      <c r="E10" s="533" t="s">
        <v>129</v>
      </c>
      <c r="F10" s="533" t="s">
        <v>129</v>
      </c>
      <c r="G10" s="534" t="s">
        <v>3</v>
      </c>
      <c r="H10" s="484"/>
    </row>
    <row r="11" spans="1:8" ht="84" customHeight="1">
      <c r="A11" s="873"/>
      <c r="B11" s="531" t="s">
        <v>539</v>
      </c>
      <c r="C11" s="532" t="s">
        <v>499</v>
      </c>
      <c r="D11" s="533" t="s">
        <v>129</v>
      </c>
      <c r="E11" s="533" t="s">
        <v>129</v>
      </c>
      <c r="F11" s="533" t="s">
        <v>129</v>
      </c>
      <c r="G11" s="534" t="s">
        <v>539</v>
      </c>
      <c r="H11" s="484"/>
    </row>
    <row r="12" spans="1:8" ht="84" customHeight="1">
      <c r="A12" s="873"/>
      <c r="B12" s="531" t="s">
        <v>501</v>
      </c>
      <c r="C12" s="532" t="s">
        <v>583</v>
      </c>
      <c r="D12" s="533" t="s">
        <v>129</v>
      </c>
      <c r="E12" s="533" t="s">
        <v>129</v>
      </c>
      <c r="F12" s="533" t="s">
        <v>129</v>
      </c>
      <c r="G12" s="534" t="s">
        <v>501</v>
      </c>
      <c r="H12" s="484"/>
    </row>
    <row r="13" spans="1:8" ht="84" customHeight="1">
      <c r="A13" s="873"/>
      <c r="B13" s="531" t="s">
        <v>462</v>
      </c>
      <c r="C13" s="532" t="s">
        <v>83</v>
      </c>
      <c r="D13" s="535" t="s">
        <v>615</v>
      </c>
      <c r="E13" s="536">
        <v>200</v>
      </c>
      <c r="F13" s="533" t="s">
        <v>129</v>
      </c>
      <c r="G13" s="534" t="s">
        <v>462</v>
      </c>
      <c r="H13" s="484"/>
    </row>
    <row r="14" spans="1:8" ht="84" customHeight="1">
      <c r="A14" s="873"/>
      <c r="B14" s="531" t="s">
        <v>130</v>
      </c>
      <c r="C14" s="532" t="s">
        <v>131</v>
      </c>
      <c r="D14" s="536">
        <v>500</v>
      </c>
      <c r="E14" s="533" t="s">
        <v>129</v>
      </c>
      <c r="F14" s="535" t="s">
        <v>615</v>
      </c>
      <c r="G14" s="534" t="s">
        <v>130</v>
      </c>
      <c r="H14" s="484" t="s">
        <v>823</v>
      </c>
    </row>
    <row r="15" spans="1:8" ht="84" customHeight="1">
      <c r="A15" s="873"/>
      <c r="B15" s="531" t="s">
        <v>414</v>
      </c>
      <c r="C15" s="532" t="s">
        <v>824</v>
      </c>
      <c r="D15" s="533" t="s">
        <v>129</v>
      </c>
      <c r="E15" s="533" t="s">
        <v>129</v>
      </c>
      <c r="F15" s="533" t="s">
        <v>129</v>
      </c>
      <c r="G15" s="534" t="s">
        <v>414</v>
      </c>
      <c r="H15" s="484"/>
    </row>
    <row r="16" spans="1:8" ht="132" customHeight="1">
      <c r="A16" s="873"/>
      <c r="B16" s="531" t="s">
        <v>5</v>
      </c>
      <c r="C16" s="532" t="s">
        <v>363</v>
      </c>
      <c r="D16" s="535" t="s">
        <v>615</v>
      </c>
      <c r="E16" s="533" t="s">
        <v>129</v>
      </c>
      <c r="F16" s="533" t="s">
        <v>129</v>
      </c>
      <c r="G16" s="534" t="s">
        <v>5</v>
      </c>
      <c r="H16" s="484"/>
    </row>
    <row r="17" spans="1:9" ht="84" customHeight="1">
      <c r="A17" s="873"/>
      <c r="B17" s="531" t="s">
        <v>533</v>
      </c>
      <c r="C17" s="532" t="s">
        <v>825</v>
      </c>
      <c r="D17" s="464" t="s">
        <v>615</v>
      </c>
      <c r="E17" s="464" t="s">
        <v>615</v>
      </c>
      <c r="F17" s="464">
        <v>150</v>
      </c>
      <c r="G17" s="534" t="s">
        <v>533</v>
      </c>
      <c r="H17" s="484"/>
    </row>
    <row r="18" spans="1:9" ht="84" customHeight="1">
      <c r="A18" s="873"/>
      <c r="B18" s="531" t="s">
        <v>132</v>
      </c>
      <c r="C18" s="532" t="s">
        <v>826</v>
      </c>
      <c r="D18" s="533" t="s">
        <v>129</v>
      </c>
      <c r="E18" s="535" t="s">
        <v>615</v>
      </c>
      <c r="F18" s="537" t="s">
        <v>615</v>
      </c>
      <c r="G18" s="534" t="s">
        <v>132</v>
      </c>
      <c r="H18" s="484"/>
    </row>
    <row r="19" spans="1:9" ht="84" customHeight="1">
      <c r="A19" s="873"/>
      <c r="B19" s="531" t="s">
        <v>141</v>
      </c>
      <c r="C19" s="532" t="s">
        <v>142</v>
      </c>
      <c r="D19" s="464">
        <v>150</v>
      </c>
      <c r="E19" s="464">
        <v>150</v>
      </c>
      <c r="F19" s="533" t="s">
        <v>129</v>
      </c>
      <c r="G19" s="534" t="s">
        <v>141</v>
      </c>
      <c r="H19" s="484"/>
    </row>
    <row r="20" spans="1:9" ht="84" customHeight="1">
      <c r="A20" s="873"/>
      <c r="B20" s="531" t="s">
        <v>133</v>
      </c>
      <c r="C20" s="532" t="s">
        <v>631</v>
      </c>
      <c r="D20" s="533" t="s">
        <v>129</v>
      </c>
      <c r="E20" s="533" t="s">
        <v>129</v>
      </c>
      <c r="F20" s="533" t="s">
        <v>129</v>
      </c>
      <c r="G20" s="534" t="s">
        <v>133</v>
      </c>
      <c r="H20" s="484"/>
    </row>
    <row r="21" spans="1:9" ht="84" customHeight="1">
      <c r="A21" s="873"/>
      <c r="B21" s="531" t="s">
        <v>249</v>
      </c>
      <c r="C21" s="532" t="s">
        <v>827</v>
      </c>
      <c r="D21" s="535" t="s">
        <v>615</v>
      </c>
      <c r="E21" s="464">
        <v>500</v>
      </c>
      <c r="F21" s="533" t="s">
        <v>129</v>
      </c>
      <c r="G21" s="534" t="s">
        <v>249</v>
      </c>
      <c r="H21" s="484" t="s">
        <v>904</v>
      </c>
    </row>
    <row r="22" spans="1:9" ht="84" customHeight="1">
      <c r="A22" s="873"/>
      <c r="B22" s="538" t="s">
        <v>397</v>
      </c>
      <c r="C22" s="532" t="s">
        <v>828</v>
      </c>
      <c r="D22" s="464" t="s">
        <v>615</v>
      </c>
      <c r="E22" s="464" t="s">
        <v>615</v>
      </c>
      <c r="F22" s="464">
        <v>150</v>
      </c>
      <c r="G22" s="539" t="s">
        <v>397</v>
      </c>
      <c r="H22" s="484"/>
    </row>
    <row r="23" spans="1:9" ht="84" customHeight="1">
      <c r="A23" s="873"/>
      <c r="B23" s="538" t="s">
        <v>234</v>
      </c>
      <c r="C23" s="532" t="s">
        <v>253</v>
      </c>
      <c r="D23" s="464">
        <v>510</v>
      </c>
      <c r="E23" s="464">
        <v>510</v>
      </c>
      <c r="F23" s="464">
        <v>510</v>
      </c>
      <c r="G23" s="539" t="s">
        <v>234</v>
      </c>
      <c r="H23" s="484"/>
    </row>
    <row r="24" spans="1:9" ht="84" customHeight="1">
      <c r="A24" s="873"/>
      <c r="B24" s="540" t="s">
        <v>425</v>
      </c>
      <c r="C24" s="541" t="s">
        <v>426</v>
      </c>
      <c r="D24" s="533" t="s">
        <v>129</v>
      </c>
      <c r="E24" s="533" t="s">
        <v>129</v>
      </c>
      <c r="F24" s="533" t="s">
        <v>129</v>
      </c>
      <c r="G24" s="542" t="s">
        <v>425</v>
      </c>
      <c r="H24" s="484"/>
    </row>
    <row r="25" spans="1:9" ht="93.6" customHeight="1">
      <c r="A25" s="873"/>
      <c r="B25" s="540" t="s">
        <v>778</v>
      </c>
      <c r="C25" s="541" t="s">
        <v>829</v>
      </c>
      <c r="D25" s="533" t="s">
        <v>129</v>
      </c>
      <c r="E25" s="533" t="s">
        <v>129</v>
      </c>
      <c r="F25" s="533" t="s">
        <v>129</v>
      </c>
      <c r="G25" s="542" t="s">
        <v>778</v>
      </c>
      <c r="H25" s="484"/>
    </row>
    <row r="26" spans="1:9" ht="85.15" customHeight="1">
      <c r="A26" s="873"/>
      <c r="B26" s="543" t="s">
        <v>355</v>
      </c>
      <c r="C26" s="541" t="s">
        <v>830</v>
      </c>
      <c r="D26" s="535" t="s">
        <v>615</v>
      </c>
      <c r="E26" s="536" t="s">
        <v>615</v>
      </c>
      <c r="F26" s="533" t="s">
        <v>129</v>
      </c>
      <c r="G26" s="543" t="s">
        <v>355</v>
      </c>
      <c r="H26" s="544"/>
      <c r="I26" s="545"/>
    </row>
    <row r="27" spans="1:9" ht="90" customHeight="1">
      <c r="A27" s="873"/>
      <c r="B27" s="546" t="s">
        <v>232</v>
      </c>
      <c r="C27" s="541" t="s">
        <v>868</v>
      </c>
      <c r="D27" s="535" t="s">
        <v>615</v>
      </c>
      <c r="E27" s="536" t="s">
        <v>615</v>
      </c>
      <c r="F27" s="536">
        <v>80</v>
      </c>
      <c r="G27" s="542" t="s">
        <v>232</v>
      </c>
      <c r="H27" s="544" t="s">
        <v>906</v>
      </c>
    </row>
    <row r="28" spans="1:9" ht="84" customHeight="1">
      <c r="A28" s="873"/>
      <c r="B28" s="547" t="s">
        <v>55</v>
      </c>
      <c r="C28" s="541" t="s">
        <v>137</v>
      </c>
      <c r="D28" s="536">
        <v>120</v>
      </c>
      <c r="E28" s="533" t="s">
        <v>129</v>
      </c>
      <c r="F28" s="533" t="s">
        <v>129</v>
      </c>
      <c r="G28" s="543" t="s">
        <v>55</v>
      </c>
      <c r="H28" s="484" t="s">
        <v>899</v>
      </c>
    </row>
    <row r="29" spans="1:9" ht="84" customHeight="1">
      <c r="A29" s="873"/>
      <c r="B29" s="547" t="s">
        <v>384</v>
      </c>
      <c r="C29" s="548" t="s">
        <v>715</v>
      </c>
      <c r="D29" s="535" t="s">
        <v>615</v>
      </c>
      <c r="E29" s="536">
        <v>150</v>
      </c>
      <c r="F29" s="533" t="s">
        <v>129</v>
      </c>
      <c r="G29" s="543" t="s">
        <v>384</v>
      </c>
      <c r="H29" s="484" t="s">
        <v>907</v>
      </c>
    </row>
    <row r="30" spans="1:9" ht="84" customHeight="1">
      <c r="A30" s="873"/>
      <c r="B30" s="547" t="s">
        <v>237</v>
      </c>
      <c r="C30" s="541" t="s">
        <v>831</v>
      </c>
      <c r="D30" s="533" t="s">
        <v>129</v>
      </c>
      <c r="E30" s="533" t="s">
        <v>129</v>
      </c>
      <c r="F30" s="533" t="s">
        <v>129</v>
      </c>
      <c r="G30" s="543" t="s">
        <v>237</v>
      </c>
      <c r="H30" s="484"/>
    </row>
    <row r="31" spans="1:9" ht="96" customHeight="1">
      <c r="A31" s="873"/>
      <c r="B31" s="547" t="s">
        <v>385</v>
      </c>
      <c r="C31" s="541" t="s">
        <v>832</v>
      </c>
      <c r="D31" s="549" t="s">
        <v>615</v>
      </c>
      <c r="E31" s="536">
        <v>80</v>
      </c>
      <c r="F31" s="533" t="s">
        <v>129</v>
      </c>
      <c r="G31" s="543" t="s">
        <v>385</v>
      </c>
      <c r="H31" s="484"/>
    </row>
    <row r="32" spans="1:9" ht="84" customHeight="1">
      <c r="A32" s="873"/>
      <c r="B32" s="547" t="s">
        <v>78</v>
      </c>
      <c r="C32" s="548" t="s">
        <v>833</v>
      </c>
      <c r="D32" s="535" t="s">
        <v>615</v>
      </c>
      <c r="E32" s="536">
        <v>950</v>
      </c>
      <c r="F32" s="550" t="s">
        <v>615</v>
      </c>
      <c r="G32" s="543" t="s">
        <v>78</v>
      </c>
      <c r="H32" s="484"/>
    </row>
    <row r="33" spans="1:8" ht="108" customHeight="1">
      <c r="A33" s="873"/>
      <c r="B33" s="547" t="s">
        <v>803</v>
      </c>
      <c r="C33" s="541" t="s">
        <v>834</v>
      </c>
      <c r="D33" s="533" t="s">
        <v>129</v>
      </c>
      <c r="E33" s="535" t="s">
        <v>615</v>
      </c>
      <c r="F33" s="550" t="s">
        <v>615</v>
      </c>
      <c r="G33" s="543" t="s">
        <v>803</v>
      </c>
      <c r="H33" s="484"/>
    </row>
    <row r="34" spans="1:8" ht="108" customHeight="1">
      <c r="A34" s="873"/>
      <c r="B34" s="547" t="s">
        <v>549</v>
      </c>
      <c r="C34" s="548" t="s">
        <v>835</v>
      </c>
      <c r="D34" s="535" t="s">
        <v>615</v>
      </c>
      <c r="E34" s="536">
        <v>150</v>
      </c>
      <c r="F34" s="533" t="s">
        <v>129</v>
      </c>
      <c r="G34" s="543" t="s">
        <v>549</v>
      </c>
      <c r="H34" s="484" t="s">
        <v>908</v>
      </c>
    </row>
    <row r="35" spans="1:8" ht="84" customHeight="1">
      <c r="A35" s="873"/>
      <c r="B35" s="547" t="s">
        <v>79</v>
      </c>
      <c r="C35" s="541" t="s">
        <v>80</v>
      </c>
      <c r="D35" s="535" t="s">
        <v>615</v>
      </c>
      <c r="E35" s="533" t="s">
        <v>129</v>
      </c>
      <c r="F35" s="533" t="s">
        <v>129</v>
      </c>
      <c r="G35" s="543" t="s">
        <v>79</v>
      </c>
      <c r="H35" s="484"/>
    </row>
    <row r="36" spans="1:8" ht="84" customHeight="1">
      <c r="A36" s="873"/>
      <c r="B36" s="547" t="s">
        <v>264</v>
      </c>
      <c r="C36" s="541" t="s">
        <v>836</v>
      </c>
      <c r="D36" s="535" t="s">
        <v>615</v>
      </c>
      <c r="E36" s="533" t="s">
        <v>129</v>
      </c>
      <c r="F36" s="536" t="s">
        <v>615</v>
      </c>
      <c r="G36" s="543" t="s">
        <v>264</v>
      </c>
      <c r="H36" s="484"/>
    </row>
    <row r="37" spans="1:8" ht="84" customHeight="1">
      <c r="A37" s="873"/>
      <c r="B37" s="547" t="s">
        <v>82</v>
      </c>
      <c r="C37" s="541" t="s">
        <v>837</v>
      </c>
      <c r="D37" s="535" t="s">
        <v>615</v>
      </c>
      <c r="E37" s="536">
        <v>400</v>
      </c>
      <c r="F37" s="536" t="s">
        <v>615</v>
      </c>
      <c r="G37" s="543" t="s">
        <v>82</v>
      </c>
      <c r="H37" s="484"/>
    </row>
    <row r="38" spans="1:8" ht="84" customHeight="1">
      <c r="A38" s="873"/>
      <c r="B38" s="547" t="s">
        <v>359</v>
      </c>
      <c r="C38" s="541" t="s">
        <v>838</v>
      </c>
      <c r="D38" s="535" t="s">
        <v>615</v>
      </c>
      <c r="E38" s="536" t="s">
        <v>615</v>
      </c>
      <c r="F38" s="533" t="s">
        <v>129</v>
      </c>
      <c r="G38" s="543" t="s">
        <v>359</v>
      </c>
      <c r="H38" s="484"/>
    </row>
    <row r="39" spans="1:8" ht="84" customHeight="1">
      <c r="A39" s="873"/>
      <c r="B39" s="547" t="s">
        <v>33</v>
      </c>
      <c r="C39" s="541" t="s">
        <v>839</v>
      </c>
      <c r="D39" s="533" t="s">
        <v>129</v>
      </c>
      <c r="E39" s="533" t="s">
        <v>129</v>
      </c>
      <c r="F39" s="533" t="s">
        <v>129</v>
      </c>
      <c r="G39" s="543" t="s">
        <v>33</v>
      </c>
      <c r="H39" s="484"/>
    </row>
    <row r="40" spans="1:8" ht="84" customHeight="1">
      <c r="A40" s="873"/>
      <c r="B40" s="547" t="s">
        <v>28</v>
      </c>
      <c r="C40" s="541" t="s">
        <v>840</v>
      </c>
      <c r="D40" s="535" t="s">
        <v>615</v>
      </c>
      <c r="E40" s="536" t="s">
        <v>615</v>
      </c>
      <c r="F40" s="536">
        <v>150</v>
      </c>
      <c r="G40" s="543" t="s">
        <v>28</v>
      </c>
      <c r="H40" s="484"/>
    </row>
    <row r="41" spans="1:8" ht="84" customHeight="1">
      <c r="A41" s="873"/>
      <c r="B41" s="547" t="s">
        <v>513</v>
      </c>
      <c r="C41" s="541" t="s">
        <v>841</v>
      </c>
      <c r="D41" s="535" t="s">
        <v>615</v>
      </c>
      <c r="E41" s="536" t="s">
        <v>615</v>
      </c>
      <c r="F41" s="536">
        <v>150</v>
      </c>
      <c r="G41" s="543" t="s">
        <v>513</v>
      </c>
      <c r="H41" s="484"/>
    </row>
    <row r="42" spans="1:8" ht="96" customHeight="1">
      <c r="A42" s="873"/>
      <c r="B42" s="547" t="s">
        <v>804</v>
      </c>
      <c r="C42" s="541" t="s">
        <v>842</v>
      </c>
      <c r="D42" s="535" t="s">
        <v>615</v>
      </c>
      <c r="E42" s="536" t="s">
        <v>615</v>
      </c>
      <c r="F42" s="536">
        <v>200</v>
      </c>
      <c r="G42" s="543" t="s">
        <v>804</v>
      </c>
      <c r="H42" s="484"/>
    </row>
    <row r="43" spans="1:8" ht="84" customHeight="1">
      <c r="A43" s="873"/>
      <c r="B43" s="547" t="s">
        <v>805</v>
      </c>
      <c r="C43" s="541" t="s">
        <v>843</v>
      </c>
      <c r="D43" s="550">
        <v>950</v>
      </c>
      <c r="E43" s="550">
        <v>950</v>
      </c>
      <c r="F43" s="550">
        <v>950</v>
      </c>
      <c r="G43" s="543" t="s">
        <v>805</v>
      </c>
      <c r="H43" s="484"/>
    </row>
    <row r="44" spans="1:8" ht="84" customHeight="1">
      <c r="A44" s="873"/>
      <c r="B44" s="547" t="s">
        <v>806</v>
      </c>
      <c r="C44" s="541" t="s">
        <v>844</v>
      </c>
      <c r="D44" s="550">
        <v>950</v>
      </c>
      <c r="E44" s="550">
        <v>950</v>
      </c>
      <c r="F44" s="550">
        <v>950</v>
      </c>
      <c r="G44" s="543" t="s">
        <v>806</v>
      </c>
      <c r="H44" s="484"/>
    </row>
    <row r="45" spans="1:8" ht="84" customHeight="1">
      <c r="A45" s="873"/>
      <c r="B45" s="547" t="s">
        <v>620</v>
      </c>
      <c r="C45" s="541" t="s">
        <v>869</v>
      </c>
      <c r="D45" s="535" t="s">
        <v>615</v>
      </c>
      <c r="E45" s="536" t="s">
        <v>615</v>
      </c>
      <c r="F45" s="536">
        <v>700</v>
      </c>
      <c r="G45" s="543" t="s">
        <v>620</v>
      </c>
      <c r="H45" s="484" t="s">
        <v>903</v>
      </c>
    </row>
    <row r="46" spans="1:8" ht="84" customHeight="1">
      <c r="A46" s="873"/>
      <c r="B46" s="547" t="s">
        <v>216</v>
      </c>
      <c r="C46" s="541" t="s">
        <v>845</v>
      </c>
      <c r="D46" s="535" t="s">
        <v>615</v>
      </c>
      <c r="E46" s="533" t="s">
        <v>129</v>
      </c>
      <c r="F46" s="533" t="s">
        <v>129</v>
      </c>
      <c r="G46" s="543" t="s">
        <v>216</v>
      </c>
      <c r="H46" s="484" t="s">
        <v>900</v>
      </c>
    </row>
    <row r="47" spans="1:8" ht="84" customHeight="1">
      <c r="A47" s="873"/>
      <c r="B47" s="547" t="s">
        <v>576</v>
      </c>
      <c r="C47" s="541" t="s">
        <v>846</v>
      </c>
      <c r="D47" s="535" t="s">
        <v>615</v>
      </c>
      <c r="E47" s="536">
        <v>200</v>
      </c>
      <c r="F47" s="551" t="s">
        <v>615</v>
      </c>
      <c r="G47" s="543" t="s">
        <v>576</v>
      </c>
      <c r="H47" s="484"/>
    </row>
    <row r="48" spans="1:8" ht="84" customHeight="1">
      <c r="A48" s="873"/>
      <c r="B48" s="547" t="s">
        <v>138</v>
      </c>
      <c r="C48" s="541" t="s">
        <v>139</v>
      </c>
      <c r="D48" s="533" t="s">
        <v>129</v>
      </c>
      <c r="E48" s="533" t="s">
        <v>129</v>
      </c>
      <c r="F48" s="533" t="s">
        <v>129</v>
      </c>
      <c r="G48" s="543" t="s">
        <v>138</v>
      </c>
      <c r="H48" s="484"/>
    </row>
    <row r="49" spans="1:8" ht="84" customHeight="1">
      <c r="A49" s="873"/>
      <c r="B49" s="547" t="s">
        <v>144</v>
      </c>
      <c r="C49" s="541" t="s">
        <v>307</v>
      </c>
      <c r="D49" s="533" t="s">
        <v>129</v>
      </c>
      <c r="E49" s="533" t="s">
        <v>129</v>
      </c>
      <c r="F49" s="533" t="s">
        <v>129</v>
      </c>
      <c r="G49" s="543" t="s">
        <v>144</v>
      </c>
      <c r="H49" s="484"/>
    </row>
    <row r="50" spans="1:8" ht="84" customHeight="1">
      <c r="A50" s="873"/>
      <c r="B50" s="547" t="s">
        <v>29</v>
      </c>
      <c r="C50" s="541" t="s">
        <v>30</v>
      </c>
      <c r="D50" s="533" t="s">
        <v>129</v>
      </c>
      <c r="E50" s="533" t="s">
        <v>129</v>
      </c>
      <c r="F50" s="533" t="s">
        <v>129</v>
      </c>
      <c r="G50" s="543" t="s">
        <v>29</v>
      </c>
      <c r="H50" s="484"/>
    </row>
    <row r="51" spans="1:8" ht="84" customHeight="1">
      <c r="A51" s="873"/>
      <c r="B51" s="547" t="s">
        <v>31</v>
      </c>
      <c r="C51" s="541" t="s">
        <v>440</v>
      </c>
      <c r="D51" s="536">
        <v>200</v>
      </c>
      <c r="E51" s="536">
        <v>200</v>
      </c>
      <c r="F51" s="533" t="s">
        <v>129</v>
      </c>
      <c r="G51" s="543" t="s">
        <v>31</v>
      </c>
      <c r="H51" s="484"/>
    </row>
    <row r="52" spans="1:8" ht="84" customHeight="1">
      <c r="A52" s="873"/>
      <c r="B52" s="547" t="s">
        <v>197</v>
      </c>
      <c r="C52" s="541" t="s">
        <v>627</v>
      </c>
      <c r="D52" s="536" t="s">
        <v>615</v>
      </c>
      <c r="E52" s="536">
        <v>100</v>
      </c>
      <c r="F52" s="533" t="s">
        <v>129</v>
      </c>
      <c r="G52" s="543" t="s">
        <v>197</v>
      </c>
      <c r="H52" s="484"/>
    </row>
    <row r="53" spans="1:8" ht="84" customHeight="1">
      <c r="A53" s="873"/>
      <c r="B53" s="547" t="s">
        <v>807</v>
      </c>
      <c r="C53" s="548" t="s">
        <v>847</v>
      </c>
      <c r="D53" s="536" t="s">
        <v>615</v>
      </c>
      <c r="E53" s="536" t="s">
        <v>615</v>
      </c>
      <c r="F53" s="536">
        <v>200</v>
      </c>
      <c r="G53" s="543" t="s">
        <v>807</v>
      </c>
      <c r="H53" s="484"/>
    </row>
    <row r="54" spans="1:8" ht="92.25" customHeight="1">
      <c r="A54" s="873"/>
      <c r="B54" s="547" t="s">
        <v>808</v>
      </c>
      <c r="C54" s="548" t="s">
        <v>848</v>
      </c>
      <c r="D54" s="536" t="s">
        <v>615</v>
      </c>
      <c r="E54" s="536" t="s">
        <v>615</v>
      </c>
      <c r="F54" s="536">
        <v>200</v>
      </c>
      <c r="G54" s="543" t="s">
        <v>808</v>
      </c>
      <c r="H54" s="484"/>
    </row>
    <row r="55" spans="1:8" ht="93" customHeight="1">
      <c r="A55" s="873"/>
      <c r="B55" s="547" t="s">
        <v>218</v>
      </c>
      <c r="C55" s="548" t="s">
        <v>219</v>
      </c>
      <c r="D55" s="536" t="s">
        <v>615</v>
      </c>
      <c r="E55" s="536">
        <v>700</v>
      </c>
      <c r="F55" s="533" t="s">
        <v>129</v>
      </c>
      <c r="G55" s="543" t="s">
        <v>218</v>
      </c>
      <c r="H55" s="484"/>
    </row>
    <row r="56" spans="1:8" ht="84" customHeight="1">
      <c r="A56" s="873"/>
      <c r="B56" s="547" t="s">
        <v>809</v>
      </c>
      <c r="C56" s="548" t="s">
        <v>848</v>
      </c>
      <c r="D56" s="536" t="s">
        <v>615</v>
      </c>
      <c r="E56" s="552">
        <v>200</v>
      </c>
      <c r="F56" s="536" t="s">
        <v>615</v>
      </c>
      <c r="G56" s="543" t="s">
        <v>809</v>
      </c>
      <c r="H56" s="484"/>
    </row>
    <row r="57" spans="1:8" ht="105" customHeight="1">
      <c r="A57" s="873"/>
      <c r="B57" s="547" t="s">
        <v>653</v>
      </c>
      <c r="C57" s="548" t="s">
        <v>849</v>
      </c>
      <c r="D57" s="536">
        <v>380</v>
      </c>
      <c r="E57" s="536">
        <v>380</v>
      </c>
      <c r="F57" s="536">
        <v>380</v>
      </c>
      <c r="G57" s="543" t="s">
        <v>653</v>
      </c>
      <c r="H57" s="484" t="s">
        <v>1372</v>
      </c>
    </row>
    <row r="58" spans="1:8" ht="105" customHeight="1">
      <c r="A58" s="873"/>
      <c r="B58" s="547" t="s">
        <v>303</v>
      </c>
      <c r="C58" s="548" t="s">
        <v>849</v>
      </c>
      <c r="D58" s="536">
        <v>380</v>
      </c>
      <c r="E58" s="536">
        <v>380</v>
      </c>
      <c r="F58" s="536">
        <v>380</v>
      </c>
      <c r="G58" s="543" t="s">
        <v>303</v>
      </c>
      <c r="H58" s="484" t="s">
        <v>1372</v>
      </c>
    </row>
    <row r="59" spans="1:8" ht="84" customHeight="1">
      <c r="A59" s="873"/>
      <c r="B59" s="547" t="s">
        <v>551</v>
      </c>
      <c r="C59" s="548" t="s">
        <v>850</v>
      </c>
      <c r="D59" s="536" t="s">
        <v>615</v>
      </c>
      <c r="E59" s="536" t="s">
        <v>615</v>
      </c>
      <c r="F59" s="536" t="s">
        <v>615</v>
      </c>
      <c r="G59" s="543" t="s">
        <v>551</v>
      </c>
      <c r="H59" s="484"/>
    </row>
    <row r="60" spans="1:8" ht="84" customHeight="1">
      <c r="A60" s="873"/>
      <c r="B60" s="547" t="s">
        <v>810</v>
      </c>
      <c r="C60" s="548" t="s">
        <v>851</v>
      </c>
      <c r="D60" s="536" t="s">
        <v>615</v>
      </c>
      <c r="E60" s="536">
        <v>500</v>
      </c>
      <c r="F60" s="536" t="s">
        <v>615</v>
      </c>
      <c r="G60" s="543" t="s">
        <v>810</v>
      </c>
      <c r="H60" s="484"/>
    </row>
    <row r="61" spans="1:8" ht="84" customHeight="1">
      <c r="A61" s="873"/>
      <c r="B61" s="547" t="s">
        <v>811</v>
      </c>
      <c r="C61" s="541" t="s">
        <v>852</v>
      </c>
      <c r="D61" s="536" t="s">
        <v>615</v>
      </c>
      <c r="E61" s="536" t="s">
        <v>615</v>
      </c>
      <c r="F61" s="533" t="s">
        <v>129</v>
      </c>
      <c r="G61" s="543" t="s">
        <v>811</v>
      </c>
      <c r="H61" s="484"/>
    </row>
    <row r="62" spans="1:8" ht="84" customHeight="1">
      <c r="A62" s="873"/>
      <c r="B62" s="547" t="s">
        <v>199</v>
      </c>
      <c r="C62" s="541" t="s">
        <v>853</v>
      </c>
      <c r="D62" s="533" t="s">
        <v>129</v>
      </c>
      <c r="E62" s="533" t="s">
        <v>129</v>
      </c>
      <c r="F62" s="533" t="s">
        <v>129</v>
      </c>
      <c r="G62" s="543" t="s">
        <v>199</v>
      </c>
      <c r="H62" s="484"/>
    </row>
    <row r="63" spans="1:8" ht="84" customHeight="1">
      <c r="A63" s="873"/>
      <c r="B63" s="547" t="s">
        <v>201</v>
      </c>
      <c r="C63" s="541" t="s">
        <v>854</v>
      </c>
      <c r="D63" s="536" t="s">
        <v>615</v>
      </c>
      <c r="E63" s="536" t="s">
        <v>615</v>
      </c>
      <c r="F63" s="536">
        <v>200</v>
      </c>
      <c r="G63" s="543" t="s">
        <v>201</v>
      </c>
      <c r="H63" s="484" t="s">
        <v>902</v>
      </c>
    </row>
    <row r="64" spans="1:8" ht="84" customHeight="1">
      <c r="A64" s="873"/>
      <c r="B64" s="547" t="s">
        <v>812</v>
      </c>
      <c r="C64" s="548" t="s">
        <v>855</v>
      </c>
      <c r="D64" s="536" t="s">
        <v>615</v>
      </c>
      <c r="E64" s="536">
        <v>500</v>
      </c>
      <c r="F64" s="536" t="s">
        <v>615</v>
      </c>
      <c r="G64" s="543" t="s">
        <v>812</v>
      </c>
      <c r="H64" s="484"/>
    </row>
    <row r="65" spans="1:8" ht="84" customHeight="1">
      <c r="A65" s="873"/>
      <c r="B65" s="547" t="s">
        <v>813</v>
      </c>
      <c r="C65" s="541" t="s">
        <v>856</v>
      </c>
      <c r="D65" s="536" t="s">
        <v>615</v>
      </c>
      <c r="E65" s="536">
        <v>110</v>
      </c>
      <c r="F65" s="536">
        <v>110</v>
      </c>
      <c r="G65" s="543" t="s">
        <v>813</v>
      </c>
      <c r="H65" s="484" t="s">
        <v>898</v>
      </c>
    </row>
    <row r="66" spans="1:8" ht="84" customHeight="1">
      <c r="A66" s="873"/>
      <c r="B66" s="547" t="s">
        <v>814</v>
      </c>
      <c r="C66" s="541" t="s">
        <v>857</v>
      </c>
      <c r="D66" s="533" t="s">
        <v>129</v>
      </c>
      <c r="E66" s="533" t="s">
        <v>129</v>
      </c>
      <c r="F66" s="533" t="s">
        <v>129</v>
      </c>
      <c r="G66" s="543" t="s">
        <v>814</v>
      </c>
      <c r="H66" s="484"/>
    </row>
    <row r="67" spans="1:8" ht="84" customHeight="1">
      <c r="A67" s="873"/>
      <c r="B67" s="547" t="s">
        <v>815</v>
      </c>
      <c r="C67" s="541" t="s">
        <v>858</v>
      </c>
      <c r="D67" s="536" t="s">
        <v>615</v>
      </c>
      <c r="E67" s="536">
        <v>150</v>
      </c>
      <c r="F67" s="536">
        <v>150</v>
      </c>
      <c r="G67" s="543" t="s">
        <v>815</v>
      </c>
      <c r="H67" s="484" t="s">
        <v>909</v>
      </c>
    </row>
    <row r="68" spans="1:8" ht="84" customHeight="1">
      <c r="A68" s="873"/>
      <c r="B68" s="547" t="s">
        <v>816</v>
      </c>
      <c r="C68" s="548" t="s">
        <v>859</v>
      </c>
      <c r="D68" s="536">
        <v>550</v>
      </c>
      <c r="E68" s="533" t="s">
        <v>129</v>
      </c>
      <c r="F68" s="533" t="s">
        <v>129</v>
      </c>
      <c r="G68" s="543" t="s">
        <v>816</v>
      </c>
      <c r="H68" s="484" t="s">
        <v>901</v>
      </c>
    </row>
    <row r="69" spans="1:8" ht="84" customHeight="1">
      <c r="A69" s="553"/>
      <c r="B69" s="543" t="s">
        <v>1059</v>
      </c>
      <c r="C69" s="548" t="s">
        <v>1060</v>
      </c>
      <c r="D69" s="577" t="s">
        <v>615</v>
      </c>
      <c r="E69" s="536">
        <v>800</v>
      </c>
      <c r="F69" s="577" t="s">
        <v>615</v>
      </c>
      <c r="G69" s="543" t="s">
        <v>1059</v>
      </c>
      <c r="H69" s="484"/>
    </row>
    <row r="70" spans="1:8" s="576" customFormat="1" ht="84" customHeight="1">
      <c r="A70" s="580"/>
      <c r="B70" s="578" t="s">
        <v>1059</v>
      </c>
      <c r="C70" s="579" t="s">
        <v>1060</v>
      </c>
      <c r="D70" s="577" t="s">
        <v>615</v>
      </c>
      <c r="E70" s="577" t="s">
        <v>615</v>
      </c>
      <c r="F70" s="577">
        <v>800</v>
      </c>
      <c r="G70" s="578" t="s">
        <v>1059</v>
      </c>
      <c r="H70" s="575"/>
    </row>
    <row r="71" spans="1:8" ht="84" customHeight="1">
      <c r="A71" s="873"/>
      <c r="B71" s="543" t="s">
        <v>817</v>
      </c>
      <c r="C71" s="541" t="s">
        <v>860</v>
      </c>
      <c r="D71" s="536" t="s">
        <v>615</v>
      </c>
      <c r="E71" s="536">
        <v>950</v>
      </c>
      <c r="F71" s="536">
        <v>950</v>
      </c>
      <c r="G71" s="543" t="s">
        <v>817</v>
      </c>
      <c r="H71" s="484"/>
    </row>
    <row r="72" spans="1:8" ht="84" customHeight="1">
      <c r="A72" s="873"/>
      <c r="B72" s="543" t="s">
        <v>818</v>
      </c>
      <c r="C72" s="541" t="s">
        <v>861</v>
      </c>
      <c r="D72" s="536" t="s">
        <v>615</v>
      </c>
      <c r="E72" s="536">
        <v>950</v>
      </c>
      <c r="F72" s="536">
        <v>950</v>
      </c>
      <c r="G72" s="543" t="s">
        <v>818</v>
      </c>
      <c r="H72" s="484"/>
    </row>
    <row r="73" spans="1:8" ht="84" customHeight="1">
      <c r="A73" s="873"/>
      <c r="B73" s="543" t="s">
        <v>819</v>
      </c>
      <c r="C73" s="541" t="s">
        <v>862</v>
      </c>
      <c r="D73" s="536" t="s">
        <v>615</v>
      </c>
      <c r="E73" s="536">
        <v>950</v>
      </c>
      <c r="F73" s="536">
        <v>950</v>
      </c>
      <c r="G73" s="543" t="s">
        <v>819</v>
      </c>
      <c r="H73" s="484"/>
    </row>
    <row r="74" spans="1:8" ht="84" customHeight="1">
      <c r="A74" s="873"/>
      <c r="B74" s="543" t="s">
        <v>820</v>
      </c>
      <c r="C74" s="541" t="s">
        <v>863</v>
      </c>
      <c r="D74" s="536" t="s">
        <v>615</v>
      </c>
      <c r="E74" s="536">
        <v>950</v>
      </c>
      <c r="F74" s="536">
        <v>950</v>
      </c>
      <c r="G74" s="543" t="s">
        <v>820</v>
      </c>
      <c r="H74" s="484"/>
    </row>
    <row r="75" spans="1:8" ht="84" customHeight="1">
      <c r="A75" s="873"/>
      <c r="B75" s="543" t="s">
        <v>821</v>
      </c>
      <c r="C75" s="541" t="s">
        <v>864</v>
      </c>
      <c r="D75" s="536" t="s">
        <v>615</v>
      </c>
      <c r="E75" s="536">
        <v>400</v>
      </c>
      <c r="F75" s="536">
        <v>400</v>
      </c>
      <c r="G75" s="543" t="s">
        <v>821</v>
      </c>
      <c r="H75" s="484"/>
    </row>
    <row r="76" spans="1:8" ht="88.9" customHeight="1">
      <c r="A76" s="873"/>
      <c r="B76" s="543" t="s">
        <v>943</v>
      </c>
      <c r="C76" s="548" t="s">
        <v>944</v>
      </c>
      <c r="D76" s="536" t="s">
        <v>615</v>
      </c>
      <c r="E76" s="536" t="s">
        <v>615</v>
      </c>
      <c r="F76" s="536">
        <v>700</v>
      </c>
      <c r="G76" s="543" t="s">
        <v>943</v>
      </c>
      <c r="H76" s="484"/>
    </row>
    <row r="77" spans="1:8" ht="88.9" customHeight="1">
      <c r="A77" s="873"/>
      <c r="B77" s="543" t="s">
        <v>943</v>
      </c>
      <c r="C77" s="548" t="s">
        <v>944</v>
      </c>
      <c r="D77" s="536" t="s">
        <v>615</v>
      </c>
      <c r="E77" s="536">
        <v>1200</v>
      </c>
      <c r="F77" s="536" t="s">
        <v>615</v>
      </c>
      <c r="G77" s="543" t="s">
        <v>943</v>
      </c>
      <c r="H77" s="484"/>
    </row>
    <row r="78" spans="1:8" ht="93.6" customHeight="1">
      <c r="A78" s="873"/>
      <c r="B78" s="543" t="s">
        <v>945</v>
      </c>
      <c r="C78" s="548" t="s">
        <v>946</v>
      </c>
      <c r="D78" s="536" t="s">
        <v>615</v>
      </c>
      <c r="E78" s="536" t="s">
        <v>615</v>
      </c>
      <c r="F78" s="536">
        <v>700</v>
      </c>
      <c r="G78" s="543" t="s">
        <v>945</v>
      </c>
      <c r="H78" s="484"/>
    </row>
    <row r="79" spans="1:8" ht="93.6" customHeight="1">
      <c r="A79" s="873"/>
      <c r="B79" s="543" t="s">
        <v>945</v>
      </c>
      <c r="C79" s="548" t="s">
        <v>946</v>
      </c>
      <c r="D79" s="536" t="s">
        <v>615</v>
      </c>
      <c r="E79" s="536">
        <v>1200</v>
      </c>
      <c r="F79" s="536" t="s">
        <v>615</v>
      </c>
      <c r="G79" s="543" t="s">
        <v>945</v>
      </c>
      <c r="H79" s="484"/>
    </row>
    <row r="80" spans="1:8" ht="93.6" customHeight="1">
      <c r="A80" s="873"/>
      <c r="B80" s="543" t="s">
        <v>947</v>
      </c>
      <c r="C80" s="548" t="s">
        <v>948</v>
      </c>
      <c r="D80" s="536" t="s">
        <v>615</v>
      </c>
      <c r="E80" s="536" t="s">
        <v>615</v>
      </c>
      <c r="F80" s="536">
        <v>700</v>
      </c>
      <c r="G80" s="543" t="s">
        <v>947</v>
      </c>
      <c r="H80" s="484"/>
    </row>
    <row r="81" spans="1:8" ht="93.6" customHeight="1">
      <c r="A81" s="873"/>
      <c r="B81" s="543" t="s">
        <v>947</v>
      </c>
      <c r="C81" s="548" t="s">
        <v>948</v>
      </c>
      <c r="D81" s="536" t="s">
        <v>615</v>
      </c>
      <c r="E81" s="536">
        <v>1200</v>
      </c>
      <c r="F81" s="536" t="s">
        <v>615</v>
      </c>
      <c r="G81" s="543" t="s">
        <v>947</v>
      </c>
      <c r="H81" s="484"/>
    </row>
    <row r="82" spans="1:8" ht="84" customHeight="1">
      <c r="A82" s="873"/>
      <c r="B82" s="543" t="s">
        <v>822</v>
      </c>
      <c r="C82" s="541" t="s">
        <v>865</v>
      </c>
      <c r="D82" s="536" t="s">
        <v>615</v>
      </c>
      <c r="E82" s="536" t="s">
        <v>615</v>
      </c>
      <c r="F82" s="533" t="s">
        <v>129</v>
      </c>
      <c r="G82" s="543" t="s">
        <v>822</v>
      </c>
      <c r="H82" s="484"/>
    </row>
    <row r="83" spans="1:8" ht="84" customHeight="1">
      <c r="A83" s="873"/>
      <c r="B83" s="543" t="s">
        <v>410</v>
      </c>
      <c r="C83" s="548" t="s">
        <v>480</v>
      </c>
      <c r="D83" s="533" t="s">
        <v>129</v>
      </c>
      <c r="E83" s="533" t="s">
        <v>129</v>
      </c>
      <c r="F83" s="533" t="s">
        <v>129</v>
      </c>
      <c r="G83" s="543" t="s">
        <v>410</v>
      </c>
      <c r="H83" s="484"/>
    </row>
    <row r="84" spans="1:8" ht="84" customHeight="1">
      <c r="A84" s="873"/>
      <c r="B84" s="543" t="s">
        <v>391</v>
      </c>
      <c r="C84" s="554" t="s">
        <v>535</v>
      </c>
      <c r="D84" s="533" t="s">
        <v>129</v>
      </c>
      <c r="E84" s="533" t="s">
        <v>129</v>
      </c>
      <c r="F84" s="533" t="s">
        <v>129</v>
      </c>
      <c r="G84" s="543" t="s">
        <v>391</v>
      </c>
      <c r="H84" s="484"/>
    </row>
    <row r="85" spans="1:8" ht="90" customHeight="1">
      <c r="A85" s="873"/>
      <c r="B85" s="555" t="s">
        <v>23</v>
      </c>
      <c r="C85" s="548" t="s">
        <v>866</v>
      </c>
      <c r="D85" s="533" t="s">
        <v>129</v>
      </c>
      <c r="E85" s="533" t="s">
        <v>129</v>
      </c>
      <c r="F85" s="533" t="s">
        <v>129</v>
      </c>
      <c r="G85" s="543" t="s">
        <v>23</v>
      </c>
      <c r="H85" s="484"/>
    </row>
    <row r="86" spans="1:8" ht="84" customHeight="1">
      <c r="A86" s="873"/>
      <c r="B86" s="543" t="s">
        <v>41</v>
      </c>
      <c r="C86" s="556" t="s">
        <v>867</v>
      </c>
      <c r="D86" s="536" t="s">
        <v>615</v>
      </c>
      <c r="E86" s="533" t="s">
        <v>129</v>
      </c>
      <c r="F86" s="533" t="s">
        <v>129</v>
      </c>
      <c r="G86" s="543" t="s">
        <v>41</v>
      </c>
      <c r="H86" s="484"/>
    </row>
    <row r="87" spans="1:8" ht="84" customHeight="1" thickBot="1">
      <c r="A87" s="874"/>
      <c r="B87" s="555" t="s">
        <v>617</v>
      </c>
      <c r="C87" s="557" t="s">
        <v>113</v>
      </c>
      <c r="D87" s="558">
        <v>50</v>
      </c>
      <c r="E87" s="558">
        <v>50</v>
      </c>
      <c r="F87" s="558">
        <v>50</v>
      </c>
      <c r="G87" s="559" t="s">
        <v>617</v>
      </c>
      <c r="H87" s="560"/>
    </row>
    <row r="88" spans="1:8" ht="39" customHeight="1">
      <c r="A88" s="561"/>
      <c r="B88" s="562"/>
      <c r="C88" s="875" t="s">
        <v>351</v>
      </c>
      <c r="D88" s="875"/>
      <c r="E88" s="875"/>
      <c r="F88" s="563"/>
      <c r="G88" s="564"/>
      <c r="H88" s="565"/>
    </row>
    <row r="89" spans="1:8" ht="45" customHeight="1">
      <c r="A89" s="561"/>
      <c r="B89" s="566"/>
      <c r="C89" s="875" t="s">
        <v>352</v>
      </c>
      <c r="D89" s="875"/>
      <c r="E89" s="567"/>
      <c r="F89" s="568"/>
      <c r="G89" s="564"/>
      <c r="H89" s="565"/>
    </row>
    <row r="90" spans="1:8" ht="54" customHeight="1"/>
  </sheetData>
  <mergeCells count="10">
    <mergeCell ref="G7:H7"/>
    <mergeCell ref="B8:C8"/>
    <mergeCell ref="G8:G9"/>
    <mergeCell ref="B9:C9"/>
    <mergeCell ref="A71:A87"/>
    <mergeCell ref="C88:E88"/>
    <mergeCell ref="C89:D89"/>
    <mergeCell ref="A1:A68"/>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45"/>
  <sheetViews>
    <sheetView showGridLines="0" tabSelected="1" zoomScale="53" zoomScaleNormal="53" zoomScaleSheetLayoutView="25" workbookViewId="0">
      <pane xSplit="8" ySplit="8" topLeftCell="I26" activePane="bottomRight" state="frozen"/>
      <selection activeCell="B1" sqref="B1:C6"/>
      <selection pane="topRight" activeCell="B1" sqref="B1:C6"/>
      <selection pane="bottomLeft" activeCell="B1" sqref="B1:C6"/>
      <selection pane="bottomRight" activeCell="A26" sqref="A26"/>
    </sheetView>
  </sheetViews>
  <sheetFormatPr defaultColWidth="9.140625" defaultRowHeight="19.5" outlineLevelCol="1"/>
  <cols>
    <col min="1" max="1" width="15.28515625" style="207" customWidth="1"/>
    <col min="2" max="3" width="9" style="208" customWidth="1"/>
    <col min="4" max="4" width="9" style="208" customWidth="1" outlineLevel="1"/>
    <col min="5" max="5" width="6.85546875" style="243" customWidth="1"/>
    <col min="6" max="6" width="20.140625" style="204" customWidth="1"/>
    <col min="7" max="7" width="27.42578125" style="203" customWidth="1"/>
    <col min="8" max="8" width="65.5703125" style="203" bestFit="1" customWidth="1"/>
    <col min="9" max="9" width="22.42578125" style="208" customWidth="1"/>
    <col min="10" max="10" width="24.28515625" style="244" customWidth="1"/>
    <col min="11" max="11" width="24.42578125" style="245" customWidth="1"/>
    <col min="12" max="12" width="15.28515625" style="208" customWidth="1"/>
    <col min="13" max="13" width="13.28515625" style="208" customWidth="1" collapsed="1"/>
    <col min="14" max="14" width="15.28515625" style="207" customWidth="1"/>
    <col min="15" max="15" width="12.28515625" style="474" customWidth="1"/>
    <col min="16" max="16" width="26.28515625" style="207" customWidth="1"/>
    <col min="17" max="17" width="15.28515625" style="207" customWidth="1"/>
    <col min="18" max="19" width="14.28515625" style="207" customWidth="1"/>
    <col min="20" max="20" width="11.42578125" style="242" customWidth="1"/>
    <col min="21" max="21" width="31.7109375" style="208" customWidth="1"/>
    <col min="22" max="22" width="35.140625" style="208" bestFit="1" customWidth="1"/>
    <col min="23" max="23" width="16.85546875" style="208" customWidth="1"/>
    <col min="24" max="24" width="12.85546875" style="208" customWidth="1"/>
    <col min="25" max="25" width="12.140625" style="240" customWidth="1"/>
    <col min="26" max="119" width="9.140625" style="207"/>
    <col min="120" max="122" width="9.140625" style="200"/>
    <col min="123" max="16384" width="9.140625" style="207"/>
  </cols>
  <sheetData>
    <row r="1" spans="1:122" s="203" customFormat="1" ht="7.9" customHeight="1">
      <c r="A1" s="203">
        <v>1</v>
      </c>
      <c r="B1" s="203">
        <v>2</v>
      </c>
      <c r="C1" s="203">
        <v>3</v>
      </c>
      <c r="D1" s="203">
        <v>4</v>
      </c>
      <c r="E1" s="203">
        <v>6</v>
      </c>
      <c r="F1" s="204">
        <v>7</v>
      </c>
      <c r="G1" s="203">
        <v>8</v>
      </c>
      <c r="H1" s="203">
        <v>9</v>
      </c>
      <c r="I1" s="205">
        <v>10</v>
      </c>
      <c r="J1" s="203">
        <v>14</v>
      </c>
      <c r="K1" s="203">
        <v>15</v>
      </c>
      <c r="L1" s="203">
        <v>16</v>
      </c>
      <c r="M1" s="203">
        <v>17</v>
      </c>
      <c r="N1" s="203">
        <v>18</v>
      </c>
      <c r="O1" s="203">
        <v>19</v>
      </c>
      <c r="P1" s="203">
        <v>20</v>
      </c>
      <c r="Q1" s="203">
        <v>21</v>
      </c>
      <c r="R1" s="203">
        <v>22</v>
      </c>
      <c r="S1" s="203">
        <v>23</v>
      </c>
      <c r="T1" s="203">
        <v>24</v>
      </c>
      <c r="U1" s="203">
        <v>25</v>
      </c>
      <c r="V1" s="203">
        <v>26</v>
      </c>
      <c r="W1" s="203">
        <v>27</v>
      </c>
      <c r="X1" s="203">
        <v>28</v>
      </c>
      <c r="Y1" s="203">
        <v>29</v>
      </c>
      <c r="DP1" s="206"/>
      <c r="DQ1" s="206"/>
      <c r="DR1" s="206"/>
    </row>
    <row r="2" spans="1:122" ht="48.75" customHeight="1">
      <c r="E2" s="267"/>
      <c r="F2" s="268" t="s">
        <v>942</v>
      </c>
      <c r="G2" s="269"/>
      <c r="H2" s="267"/>
      <c r="I2" s="267"/>
      <c r="J2" s="483" t="s">
        <v>1381</v>
      </c>
      <c r="K2" s="270"/>
      <c r="L2" s="267"/>
      <c r="M2" s="267"/>
      <c r="N2" s="467"/>
      <c r="O2" s="812" t="s">
        <v>348</v>
      </c>
      <c r="P2" s="812"/>
      <c r="Q2" s="812"/>
      <c r="R2" s="812"/>
      <c r="S2" s="812"/>
      <c r="T2" s="812"/>
      <c r="U2" s="812"/>
      <c r="V2" s="812"/>
      <c r="W2" s="812"/>
      <c r="X2" s="812"/>
      <c r="Y2" s="812"/>
    </row>
    <row r="3" spans="1:122" ht="86.25" customHeight="1">
      <c r="E3" s="272"/>
      <c r="F3" s="209"/>
      <c r="G3" s="202"/>
      <c r="H3" s="202"/>
      <c r="I3" s="202"/>
      <c r="J3" s="199"/>
      <c r="K3" s="201"/>
      <c r="L3" s="813" t="s">
        <v>468</v>
      </c>
      <c r="M3" s="813" t="s">
        <v>469</v>
      </c>
      <c r="N3" s="811" t="s">
        <v>169</v>
      </c>
      <c r="O3" s="813" t="s">
        <v>892</v>
      </c>
      <c r="P3" s="469"/>
      <c r="Q3" s="200"/>
      <c r="R3" s="200"/>
      <c r="S3" s="200"/>
      <c r="T3" s="210"/>
      <c r="U3" s="202"/>
      <c r="V3" s="202"/>
      <c r="W3" s="202"/>
      <c r="X3" s="202"/>
      <c r="Y3" s="211"/>
      <c r="Z3" s="200"/>
      <c r="AA3" s="200"/>
      <c r="AB3" s="200"/>
      <c r="AC3" s="200"/>
      <c r="AD3" s="200"/>
      <c r="AE3" s="200"/>
      <c r="AF3" s="200"/>
      <c r="AG3" s="200"/>
      <c r="AH3" s="200"/>
      <c r="AI3" s="200"/>
      <c r="AJ3" s="200"/>
      <c r="AK3" s="200"/>
      <c r="AL3" s="200"/>
      <c r="AM3" s="200"/>
      <c r="AN3" s="200"/>
      <c r="AO3" s="200"/>
      <c r="AP3" s="200"/>
      <c r="AQ3" s="200"/>
      <c r="AR3" s="200"/>
      <c r="AS3" s="200"/>
      <c r="AT3" s="200"/>
    </row>
    <row r="4" spans="1:122" ht="108.75" customHeight="1" thickBot="1">
      <c r="E4" s="272"/>
      <c r="F4" s="209"/>
      <c r="G4" s="202"/>
      <c r="H4" s="202"/>
      <c r="I4" s="202"/>
      <c r="J4" s="199"/>
      <c r="K4" s="201"/>
      <c r="L4" s="813"/>
      <c r="M4" s="813"/>
      <c r="N4" s="811"/>
      <c r="O4" s="813"/>
      <c r="P4" s="469"/>
      <c r="Q4" s="200"/>
      <c r="R4" s="200"/>
      <c r="S4" s="200"/>
      <c r="T4" s="210"/>
      <c r="U4" s="202"/>
      <c r="V4" s="202"/>
      <c r="W4" s="202"/>
      <c r="X4" s="202"/>
      <c r="Y4" s="211"/>
      <c r="Z4" s="200"/>
      <c r="AA4" s="200"/>
      <c r="AB4" s="200"/>
      <c r="AC4" s="200"/>
      <c r="AD4" s="200"/>
      <c r="AE4" s="200"/>
      <c r="AF4" s="200"/>
      <c r="AG4" s="200"/>
      <c r="AH4" s="200"/>
      <c r="AI4" s="200"/>
      <c r="AJ4" s="200"/>
      <c r="AK4" s="200"/>
      <c r="AL4" s="200"/>
      <c r="AM4" s="200"/>
      <c r="AN4" s="200"/>
      <c r="AO4" s="200"/>
      <c r="AP4" s="200"/>
      <c r="AQ4" s="200"/>
      <c r="AR4" s="200"/>
      <c r="AS4" s="200"/>
      <c r="AT4" s="200"/>
    </row>
    <row r="5" spans="1:122" s="212" customFormat="1" ht="19.5" customHeight="1">
      <c r="B5" s="213"/>
      <c r="C5" s="213"/>
      <c r="D5" s="213"/>
      <c r="E5" s="273"/>
      <c r="F5" s="470"/>
      <c r="G5" s="470"/>
      <c r="H5" s="470"/>
      <c r="I5" s="815" t="s">
        <v>467</v>
      </c>
      <c r="J5" s="821" t="s">
        <v>459</v>
      </c>
      <c r="K5" s="818" t="s">
        <v>333</v>
      </c>
      <c r="L5" s="813"/>
      <c r="M5" s="813"/>
      <c r="N5" s="811"/>
      <c r="O5" s="813"/>
      <c r="P5" s="200"/>
      <c r="Q5" s="216" t="s">
        <v>349</v>
      </c>
      <c r="R5" s="216"/>
      <c r="S5" s="216"/>
      <c r="T5" s="217" t="s">
        <v>124</v>
      </c>
      <c r="U5" s="215" t="s">
        <v>571</v>
      </c>
      <c r="V5" s="215" t="s">
        <v>571</v>
      </c>
      <c r="W5" s="215" t="s">
        <v>572</v>
      </c>
      <c r="X5" s="215" t="s">
        <v>573</v>
      </c>
      <c r="Y5" s="218" t="s">
        <v>592</v>
      </c>
      <c r="Z5" s="216"/>
      <c r="AA5" s="216"/>
      <c r="AB5" s="216"/>
      <c r="AC5" s="216"/>
      <c r="AD5" s="216"/>
      <c r="AE5" s="216"/>
      <c r="AF5" s="216"/>
      <c r="AG5" s="216"/>
      <c r="AH5" s="216"/>
      <c r="AI5" s="216"/>
      <c r="AJ5" s="216"/>
      <c r="AK5" s="216"/>
      <c r="AL5" s="216"/>
      <c r="AM5" s="216"/>
      <c r="AN5" s="216"/>
      <c r="AO5" s="216"/>
      <c r="AP5" s="216"/>
      <c r="AQ5" s="216"/>
      <c r="AR5" s="216"/>
      <c r="AS5" s="216"/>
      <c r="AT5" s="216"/>
      <c r="DP5" s="216"/>
      <c r="DQ5" s="216"/>
      <c r="DR5" s="216"/>
    </row>
    <row r="6" spans="1:122" s="212" customFormat="1" ht="19.5" customHeight="1">
      <c r="B6" s="213"/>
      <c r="C6" s="213"/>
      <c r="D6" s="213"/>
      <c r="E6" s="273"/>
      <c r="F6" s="482" t="s">
        <v>574</v>
      </c>
      <c r="G6" s="481" t="s">
        <v>575</v>
      </c>
      <c r="H6" s="481" t="s">
        <v>291</v>
      </c>
      <c r="I6" s="816"/>
      <c r="J6" s="822"/>
      <c r="K6" s="819"/>
      <c r="L6" s="813"/>
      <c r="M6" s="813"/>
      <c r="N6" s="811"/>
      <c r="O6" s="813"/>
      <c r="P6" s="214"/>
      <c r="Q6" s="811" t="s">
        <v>50</v>
      </c>
      <c r="R6" s="811" t="s">
        <v>164</v>
      </c>
      <c r="S6" s="811" t="s">
        <v>51</v>
      </c>
      <c r="T6" s="219"/>
      <c r="U6" s="215" t="s">
        <v>47</v>
      </c>
      <c r="V6" s="215" t="s">
        <v>48</v>
      </c>
      <c r="W6" s="215" t="s">
        <v>14</v>
      </c>
      <c r="X6" s="215" t="s">
        <v>49</v>
      </c>
      <c r="Y6" s="218"/>
      <c r="Z6" s="216"/>
      <c r="AA6" s="216"/>
      <c r="AB6" s="216"/>
      <c r="AC6" s="216"/>
      <c r="AD6" s="216"/>
      <c r="AE6" s="216"/>
      <c r="AF6" s="216"/>
      <c r="AG6" s="216"/>
      <c r="AH6" s="216"/>
      <c r="AI6" s="216"/>
      <c r="AJ6" s="216"/>
      <c r="AK6" s="216"/>
      <c r="AL6" s="216"/>
      <c r="AM6" s="216"/>
      <c r="AN6" s="216"/>
      <c r="AO6" s="216"/>
      <c r="AP6" s="216"/>
      <c r="AQ6" s="216"/>
      <c r="AR6" s="216"/>
      <c r="AS6" s="216"/>
      <c r="AT6" s="216"/>
      <c r="DP6" s="216"/>
      <c r="DQ6" s="216"/>
      <c r="DR6" s="216"/>
    </row>
    <row r="7" spans="1:122" s="220" customFormat="1" ht="36.75" customHeight="1" thickBot="1">
      <c r="B7" s="221"/>
      <c r="C7" s="221"/>
      <c r="D7" s="221"/>
      <c r="E7" s="274"/>
      <c r="F7" s="471"/>
      <c r="G7" s="468"/>
      <c r="H7" s="468"/>
      <c r="I7" s="817"/>
      <c r="J7" s="823"/>
      <c r="K7" s="820"/>
      <c r="L7" s="813"/>
      <c r="M7" s="813"/>
      <c r="N7" s="811"/>
      <c r="O7" s="813"/>
      <c r="P7" s="215" t="s">
        <v>15</v>
      </c>
      <c r="Q7" s="811"/>
      <c r="R7" s="811"/>
      <c r="S7" s="811"/>
      <c r="T7" s="219" t="s">
        <v>16</v>
      </c>
      <c r="U7" s="214" t="s">
        <v>45</v>
      </c>
      <c r="V7" s="214" t="s">
        <v>46</v>
      </c>
      <c r="W7" s="214" t="s">
        <v>17</v>
      </c>
      <c r="X7" s="215" t="s">
        <v>270</v>
      </c>
      <c r="Y7" s="222"/>
      <c r="Z7" s="223"/>
      <c r="AA7" s="223"/>
      <c r="AB7" s="223"/>
      <c r="AC7" s="223"/>
      <c r="AD7" s="223"/>
      <c r="AE7" s="223"/>
      <c r="AF7" s="223"/>
      <c r="AG7" s="223"/>
      <c r="AH7" s="223"/>
      <c r="AI7" s="223"/>
      <c r="AJ7" s="223"/>
      <c r="AK7" s="223"/>
      <c r="AL7" s="223"/>
      <c r="AM7" s="223"/>
      <c r="AN7" s="223"/>
      <c r="AO7" s="223"/>
      <c r="AP7" s="223"/>
      <c r="AQ7" s="223"/>
      <c r="AR7" s="223"/>
      <c r="AS7" s="223"/>
      <c r="AT7" s="223"/>
      <c r="DP7" s="223"/>
      <c r="DQ7" s="223"/>
      <c r="DR7" s="223"/>
    </row>
    <row r="8" spans="1:122" s="280" customFormat="1" ht="18.75" customHeight="1" thickBot="1">
      <c r="A8" s="276"/>
      <c r="B8" s="276"/>
      <c r="C8" s="276"/>
      <c r="D8" s="276"/>
      <c r="E8" s="275"/>
      <c r="F8" s="466"/>
      <c r="G8" s="466"/>
      <c r="H8" s="466"/>
      <c r="I8" s="466"/>
      <c r="J8" s="277"/>
      <c r="K8" s="278"/>
      <c r="L8" s="279"/>
      <c r="M8" s="279"/>
      <c r="O8" s="276"/>
      <c r="T8" s="281"/>
      <c r="U8" s="276"/>
      <c r="V8" s="276"/>
      <c r="W8" s="276"/>
      <c r="X8" s="276"/>
      <c r="Y8" s="271"/>
    </row>
    <row r="9" spans="1:122" ht="28.15" customHeight="1">
      <c r="A9" s="200" t="str">
        <f>B9&amp;C9&amp;D9</f>
        <v>3191180</v>
      </c>
      <c r="B9" s="202">
        <v>319</v>
      </c>
      <c r="C9" s="224" t="s">
        <v>1241</v>
      </c>
      <c r="D9" s="208">
        <v>0</v>
      </c>
      <c r="E9" s="275"/>
      <c r="F9" s="476" t="str">
        <f>'New Panda 1.2 69hp'!D8</f>
        <v>319.118.0</v>
      </c>
      <c r="G9" s="206" t="s">
        <v>949</v>
      </c>
      <c r="H9" s="206" t="s">
        <v>955</v>
      </c>
      <c r="I9" s="254">
        <f>'New Panda 1.2 69hp'!D7</f>
        <v>10540</v>
      </c>
      <c r="J9" s="225">
        <f>I9-K9</f>
        <v>9856.31</v>
      </c>
      <c r="K9" s="226">
        <v>683.69</v>
      </c>
      <c r="L9" s="478">
        <v>350</v>
      </c>
      <c r="M9" s="479">
        <v>250</v>
      </c>
      <c r="N9" s="202">
        <v>120</v>
      </c>
      <c r="O9" s="237">
        <f t="shared" ref="O9:O16" si="0">IF(N9&lt;=100,0,IF(N9&lt;=120,N9*0.9,IF(N9&lt;=140,N9*1.1,IF(N9&lt;=160,N9*1.7,IF(N9&lt;=180,N9*2.25,IF(N9&lt;=200,N9*2.55,IF(N9&lt;=250,N9*2.8,N9*3.4)))))))</f>
        <v>108</v>
      </c>
      <c r="P9" s="202" t="s">
        <v>18</v>
      </c>
      <c r="Q9" s="202">
        <v>6.7</v>
      </c>
      <c r="R9" s="227">
        <v>4.3</v>
      </c>
      <c r="S9" s="227">
        <v>5.2</v>
      </c>
      <c r="T9" s="228">
        <v>1242</v>
      </c>
      <c r="U9" s="202" t="s">
        <v>676</v>
      </c>
      <c r="V9" s="208" t="s">
        <v>40</v>
      </c>
      <c r="W9" s="229">
        <v>14.2</v>
      </c>
      <c r="X9" s="202">
        <v>164</v>
      </c>
      <c r="Y9" s="211" t="s">
        <v>680</v>
      </c>
    </row>
    <row r="10" spans="1:122" ht="28.15" customHeight="1">
      <c r="A10" s="200" t="str">
        <f t="shared" ref="A10:A19" si="1">B10&amp;C10&amp;D10</f>
        <v>3191380</v>
      </c>
      <c r="B10" s="202">
        <v>319</v>
      </c>
      <c r="C10" s="224" t="s">
        <v>1242</v>
      </c>
      <c r="D10" s="208">
        <v>0</v>
      </c>
      <c r="E10" s="275"/>
      <c r="F10" s="476" t="str">
        <f>'New Panda 1.2 69hp'!E8</f>
        <v>319.138.0</v>
      </c>
      <c r="G10" s="206" t="s">
        <v>949</v>
      </c>
      <c r="H10" s="206" t="s">
        <v>954</v>
      </c>
      <c r="I10" s="255">
        <f>'New Panda 1.2 69hp'!E7</f>
        <v>11140</v>
      </c>
      <c r="J10" s="230">
        <f>I10-K10</f>
        <v>10440.64</v>
      </c>
      <c r="K10" s="231">
        <v>699.36</v>
      </c>
      <c r="L10" s="478">
        <v>350</v>
      </c>
      <c r="M10" s="479">
        <v>250</v>
      </c>
      <c r="N10" s="202">
        <v>120</v>
      </c>
      <c r="O10" s="208">
        <f t="shared" si="0"/>
        <v>108</v>
      </c>
      <c r="P10" s="202" t="s">
        <v>18</v>
      </c>
      <c r="Q10" s="202">
        <v>6.7</v>
      </c>
      <c r="R10" s="227">
        <v>4.3</v>
      </c>
      <c r="S10" s="227">
        <v>5.2</v>
      </c>
      <c r="T10" s="228">
        <v>1242</v>
      </c>
      <c r="U10" s="202" t="s">
        <v>676</v>
      </c>
      <c r="V10" s="208" t="s">
        <v>40</v>
      </c>
      <c r="W10" s="202">
        <v>14.2</v>
      </c>
      <c r="X10" s="202">
        <v>164</v>
      </c>
      <c r="Y10" s="211" t="s">
        <v>681</v>
      </c>
    </row>
    <row r="11" spans="1:122" ht="28.15" customHeight="1">
      <c r="A11" s="200" t="str">
        <f>B11&amp;C11&amp;D11</f>
        <v>3191170</v>
      </c>
      <c r="B11" s="202">
        <v>319</v>
      </c>
      <c r="C11" s="224" t="s">
        <v>1243</v>
      </c>
      <c r="D11" s="208">
        <v>0</v>
      </c>
      <c r="E11" s="275"/>
      <c r="F11" s="476" t="str">
        <f>'New Panda 1.2 69hp'!F8</f>
        <v>319.117.0</v>
      </c>
      <c r="G11" s="206" t="s">
        <v>949</v>
      </c>
      <c r="H11" s="206" t="s">
        <v>1013</v>
      </c>
      <c r="I11" s="255">
        <f>'New Panda 1.2 69hp'!F7</f>
        <v>12940</v>
      </c>
      <c r="J11" s="230">
        <f>I11-K11</f>
        <v>12127.15</v>
      </c>
      <c r="K11" s="231">
        <v>812.85</v>
      </c>
      <c r="L11" s="478">
        <v>350</v>
      </c>
      <c r="M11" s="479">
        <v>250</v>
      </c>
      <c r="N11" s="202">
        <v>107</v>
      </c>
      <c r="O11" s="208">
        <f>IF(N11&lt;=100,0,IF(N11&lt;=120,N11*0.9,IF(N11&lt;=140,N11*1.1,IF(N11&lt;=160,N11*1.7,IF(N11&lt;=180,N11*2.25,IF(N11&lt;=200,N11*2.55,IF(N11&lt;=250,N11*2.8,N11*3.4)))))))</f>
        <v>96.3</v>
      </c>
      <c r="P11" s="475" t="s">
        <v>913</v>
      </c>
      <c r="Q11" s="227" t="s">
        <v>894</v>
      </c>
      <c r="R11" s="227" t="s">
        <v>895</v>
      </c>
      <c r="S11" s="227" t="s">
        <v>896</v>
      </c>
      <c r="T11" s="228">
        <v>1242</v>
      </c>
      <c r="U11" s="202" t="s">
        <v>676</v>
      </c>
      <c r="V11" s="208" t="s">
        <v>40</v>
      </c>
      <c r="W11" s="229">
        <v>14.2</v>
      </c>
      <c r="X11" s="202">
        <v>164</v>
      </c>
      <c r="Y11" s="211" t="s">
        <v>1014</v>
      </c>
    </row>
    <row r="12" spans="1:122" ht="28.15" customHeight="1">
      <c r="A12" s="200" t="str">
        <f t="shared" ref="A12" si="2">B12&amp;C12&amp;D12</f>
        <v>3191100</v>
      </c>
      <c r="B12" s="202">
        <v>319</v>
      </c>
      <c r="C12" s="224" t="s">
        <v>1244</v>
      </c>
      <c r="D12" s="208">
        <v>0</v>
      </c>
      <c r="E12" s="275"/>
      <c r="F12" s="476" t="str">
        <f>'New Panda 0.9 Twinair 85hp'!D8</f>
        <v>319.110.0</v>
      </c>
      <c r="G12" s="206" t="s">
        <v>949</v>
      </c>
      <c r="H12" s="206" t="s">
        <v>1015</v>
      </c>
      <c r="I12" s="255">
        <f>'New Panda 0.9 Twinair 85hp'!D7</f>
        <v>11840</v>
      </c>
      <c r="J12" s="230">
        <f>I12-K12</f>
        <v>11540</v>
      </c>
      <c r="K12" s="231">
        <v>300</v>
      </c>
      <c r="L12" s="478">
        <v>350</v>
      </c>
      <c r="M12" s="479">
        <v>250</v>
      </c>
      <c r="N12" s="202">
        <v>99</v>
      </c>
      <c r="O12" s="208">
        <f t="shared" ref="O12" si="3">IF(N12&lt;=100,0,IF(N12&lt;=120,N12*0.9,IF(N12&lt;=140,N12*1.1,IF(N12&lt;=160,N12*1.7,IF(N12&lt;=180,N12*2.25,IF(N12&lt;=200,N12*2.55,IF(N12&lt;=250,N12*2.8,N12*3.4)))))))</f>
        <v>0</v>
      </c>
      <c r="P12" s="202" t="s">
        <v>18</v>
      </c>
      <c r="Q12" s="227">
        <v>5</v>
      </c>
      <c r="R12" s="202">
        <v>3.8</v>
      </c>
      <c r="S12" s="227">
        <v>4.2</v>
      </c>
      <c r="T12" s="228">
        <v>875</v>
      </c>
      <c r="U12" s="202" t="s">
        <v>677</v>
      </c>
      <c r="V12" s="208" t="s">
        <v>678</v>
      </c>
      <c r="W12" s="229">
        <v>11.2</v>
      </c>
      <c r="X12" s="202">
        <v>177</v>
      </c>
      <c r="Y12" s="211" t="s">
        <v>680</v>
      </c>
    </row>
    <row r="13" spans="1:122" ht="28.15" customHeight="1">
      <c r="A13" s="200" t="str">
        <f t="shared" si="1"/>
        <v>3191300</v>
      </c>
      <c r="B13" s="202">
        <v>319</v>
      </c>
      <c r="C13" s="224" t="s">
        <v>36</v>
      </c>
      <c r="D13" s="208">
        <v>0</v>
      </c>
      <c r="E13" s="275"/>
      <c r="F13" s="476" t="str">
        <f>'New Panda 0.9 Twinair 85hp'!E8</f>
        <v>319.130.0</v>
      </c>
      <c r="G13" s="206" t="s">
        <v>949</v>
      </c>
      <c r="H13" s="206" t="s">
        <v>953</v>
      </c>
      <c r="I13" s="255">
        <f>'New Panda 0.9 Twinair 85hp'!E7</f>
        <v>12440</v>
      </c>
      <c r="J13" s="230">
        <f>I13-K13</f>
        <v>12140</v>
      </c>
      <c r="K13" s="231">
        <v>300</v>
      </c>
      <c r="L13" s="478">
        <v>350</v>
      </c>
      <c r="M13" s="479">
        <v>250</v>
      </c>
      <c r="N13" s="202">
        <v>99</v>
      </c>
      <c r="O13" s="208">
        <f t="shared" si="0"/>
        <v>0</v>
      </c>
      <c r="P13" s="202" t="s">
        <v>18</v>
      </c>
      <c r="Q13" s="227">
        <v>5</v>
      </c>
      <c r="R13" s="202">
        <v>3.8</v>
      </c>
      <c r="S13" s="227">
        <v>4.2</v>
      </c>
      <c r="T13" s="228">
        <v>875</v>
      </c>
      <c r="U13" s="202" t="s">
        <v>677</v>
      </c>
      <c r="V13" s="208" t="s">
        <v>678</v>
      </c>
      <c r="W13" s="229">
        <v>11.2</v>
      </c>
      <c r="X13" s="202">
        <v>177</v>
      </c>
      <c r="Y13" s="211" t="s">
        <v>681</v>
      </c>
    </row>
    <row r="14" spans="1:122" ht="28.15" customHeight="1">
      <c r="A14" s="200" t="str">
        <f>B14&amp;C14&amp;D14</f>
        <v>3191600</v>
      </c>
      <c r="B14" s="202">
        <v>319</v>
      </c>
      <c r="C14" s="224" t="s">
        <v>1245</v>
      </c>
      <c r="D14" s="208">
        <v>0</v>
      </c>
      <c r="E14" s="275"/>
      <c r="F14" s="476" t="str">
        <f>'New Panda 0.9 Twinair 85hp'!F8</f>
        <v>319.160.0</v>
      </c>
      <c r="G14" s="206" t="s">
        <v>949</v>
      </c>
      <c r="H14" s="232" t="s">
        <v>951</v>
      </c>
      <c r="I14" s="255">
        <f>'New Panda 0.9 Twinair 85hp'!F7</f>
        <v>13940</v>
      </c>
      <c r="J14" s="230">
        <f>I14-K14</f>
        <v>13640</v>
      </c>
      <c r="K14" s="231">
        <v>300</v>
      </c>
      <c r="L14" s="478">
        <v>350</v>
      </c>
      <c r="M14" s="479">
        <v>250</v>
      </c>
      <c r="N14" s="202">
        <v>105</v>
      </c>
      <c r="O14" s="208">
        <f>IF(N14&lt;=100,0,IF(N14&lt;=120,N14*0.9,IF(N14&lt;=140,N14*1.1,IF(N14&lt;=160,N14*1.7,IF(N14&lt;=180,N14*2.25,IF(N14&lt;=200,N14*2.55,IF(N14&lt;=250,N14*2.8,N14*3.4)))))))</f>
        <v>94.5</v>
      </c>
      <c r="P14" s="202" t="s">
        <v>18</v>
      </c>
      <c r="Q14" s="227">
        <v>5.2</v>
      </c>
      <c r="R14" s="227">
        <v>4.2</v>
      </c>
      <c r="S14" s="227">
        <v>4.5999999999999996</v>
      </c>
      <c r="T14" s="228">
        <v>875</v>
      </c>
      <c r="U14" s="202" t="s">
        <v>677</v>
      </c>
      <c r="V14" s="208" t="s">
        <v>678</v>
      </c>
      <c r="W14" s="229">
        <v>11.5</v>
      </c>
      <c r="X14" s="202">
        <v>170</v>
      </c>
      <c r="Y14" s="211" t="s">
        <v>897</v>
      </c>
    </row>
    <row r="15" spans="1:122" ht="28.15" customHeight="1">
      <c r="A15" s="200" t="str">
        <f>B15&amp;C15&amp;D15</f>
        <v>3191190</v>
      </c>
      <c r="B15" s="202">
        <v>319</v>
      </c>
      <c r="C15" s="224" t="s">
        <v>1246</v>
      </c>
      <c r="D15" s="208">
        <v>0</v>
      </c>
      <c r="E15" s="275"/>
      <c r="F15" s="476" t="str">
        <f>'New Panda 1.3 MTJ 75hp'!D8</f>
        <v>319.119.0</v>
      </c>
      <c r="G15" s="206" t="s">
        <v>949</v>
      </c>
      <c r="H15" s="232" t="s">
        <v>1016</v>
      </c>
      <c r="I15" s="255">
        <f>'New Panda 1.3 MTJ 75hp'!D7</f>
        <v>13040</v>
      </c>
      <c r="J15" s="230">
        <f>I15-K15</f>
        <v>12219.34</v>
      </c>
      <c r="K15" s="231">
        <v>820.66</v>
      </c>
      <c r="L15" s="478">
        <v>350</v>
      </c>
      <c r="M15" s="479">
        <v>250</v>
      </c>
      <c r="N15" s="202">
        <v>104</v>
      </c>
      <c r="O15" s="208">
        <f t="shared" ref="O15" si="4">IF(N15&lt;=100,0,IF(N15&lt;=120,N15*0.9,IF(N15&lt;=140,N15*1.1,IF(N15&lt;=160,N15*1.7,IF(N15&lt;=180,N15*2.25,IF(N15&lt;=200,N15*2.55,IF(N15&lt;=250,N15*2.8,N15*3.4)))))))</f>
        <v>93.600000000000009</v>
      </c>
      <c r="P15" s="202" t="s">
        <v>19</v>
      </c>
      <c r="Q15" s="227">
        <v>4.7</v>
      </c>
      <c r="R15" s="227">
        <v>3.5</v>
      </c>
      <c r="S15" s="227">
        <v>3.9</v>
      </c>
      <c r="T15" s="228">
        <v>1248</v>
      </c>
      <c r="U15" s="202" t="s">
        <v>44</v>
      </c>
      <c r="V15" s="208" t="s">
        <v>679</v>
      </c>
      <c r="W15" s="229">
        <v>12.8</v>
      </c>
      <c r="X15" s="202">
        <v>168</v>
      </c>
      <c r="Y15" s="211" t="s">
        <v>680</v>
      </c>
    </row>
    <row r="16" spans="1:122" ht="28.15" customHeight="1">
      <c r="A16" s="200" t="str">
        <f t="shared" si="1"/>
        <v>3191390</v>
      </c>
      <c r="B16" s="202">
        <v>319</v>
      </c>
      <c r="C16" s="224" t="s">
        <v>1247</v>
      </c>
      <c r="D16" s="208">
        <v>0</v>
      </c>
      <c r="E16" s="275"/>
      <c r="F16" s="476" t="str">
        <f>'New Panda 1.3 MTJ 75hp'!E8</f>
        <v>319.139.0</v>
      </c>
      <c r="G16" s="206" t="s">
        <v>949</v>
      </c>
      <c r="H16" s="232" t="s">
        <v>952</v>
      </c>
      <c r="I16" s="255">
        <f>'New Panda 1.3 MTJ 75hp'!E7</f>
        <v>13640</v>
      </c>
      <c r="J16" s="230">
        <f>I16-K16</f>
        <v>12806.83</v>
      </c>
      <c r="K16" s="231">
        <v>833.17</v>
      </c>
      <c r="L16" s="478">
        <v>350</v>
      </c>
      <c r="M16" s="479">
        <v>250</v>
      </c>
      <c r="N16" s="202">
        <v>104</v>
      </c>
      <c r="O16" s="208">
        <f t="shared" si="0"/>
        <v>93.600000000000009</v>
      </c>
      <c r="P16" s="202" t="s">
        <v>19</v>
      </c>
      <c r="Q16" s="227">
        <v>4.7</v>
      </c>
      <c r="R16" s="227">
        <v>3.5</v>
      </c>
      <c r="S16" s="227">
        <v>3.9</v>
      </c>
      <c r="T16" s="228">
        <v>1248</v>
      </c>
      <c r="U16" s="202" t="s">
        <v>44</v>
      </c>
      <c r="V16" s="208" t="s">
        <v>679</v>
      </c>
      <c r="W16" s="229">
        <v>12.8</v>
      </c>
      <c r="X16" s="202">
        <v>168</v>
      </c>
      <c r="Y16" s="211" t="s">
        <v>681</v>
      </c>
    </row>
    <row r="17" spans="1:25" ht="28.15" customHeight="1">
      <c r="A17" s="200" t="str">
        <f>B17&amp;C17&amp;D17</f>
        <v>3191690</v>
      </c>
      <c r="B17" s="202">
        <v>319</v>
      </c>
      <c r="C17" s="224" t="s">
        <v>1248</v>
      </c>
      <c r="D17" s="208">
        <v>0</v>
      </c>
      <c r="E17" s="275"/>
      <c r="F17" s="476" t="str">
        <f>'New Panda 1.3 MTJ 75hp'!F8</f>
        <v>319.169.0</v>
      </c>
      <c r="G17" s="206" t="s">
        <v>949</v>
      </c>
      <c r="H17" s="232" t="s">
        <v>950</v>
      </c>
      <c r="I17" s="255">
        <f>'New Panda 1.3 MTJ 75hp'!F7</f>
        <v>15140</v>
      </c>
      <c r="J17" s="230">
        <f>I17-K17</f>
        <v>14229.55</v>
      </c>
      <c r="K17" s="231">
        <v>910.45</v>
      </c>
      <c r="L17" s="478">
        <v>350</v>
      </c>
      <c r="M17" s="479">
        <v>250</v>
      </c>
      <c r="N17" s="202">
        <v>109</v>
      </c>
      <c r="O17" s="208">
        <f>IF(N17&lt;=100,0,IF(N17&lt;=120,N17*0.9,IF(N17&lt;=140,N17*1.1,IF(N17&lt;=160,N17*1.7,IF(N17&lt;=180,N17*2.25,IF(N17&lt;=200,N17*2.55,IF(N17&lt;=250,N17*2.8,N17*3.4)))))))</f>
        <v>98.100000000000009</v>
      </c>
      <c r="P17" s="202" t="s">
        <v>19</v>
      </c>
      <c r="Q17" s="227">
        <v>4.8</v>
      </c>
      <c r="R17" s="227">
        <v>3.8</v>
      </c>
      <c r="S17" s="227">
        <v>4.2</v>
      </c>
      <c r="T17" s="228">
        <v>1248</v>
      </c>
      <c r="U17" s="202" t="s">
        <v>44</v>
      </c>
      <c r="V17" s="208" t="s">
        <v>679</v>
      </c>
      <c r="W17" s="229">
        <v>13.2</v>
      </c>
      <c r="X17" s="202">
        <v>161</v>
      </c>
      <c r="Y17" s="211" t="s">
        <v>897</v>
      </c>
    </row>
    <row r="18" spans="1:25" ht="28.15" customHeight="1">
      <c r="A18" s="200" t="str">
        <f t="shared" si="1"/>
        <v>31917P0</v>
      </c>
      <c r="B18" s="202">
        <v>319</v>
      </c>
      <c r="C18" s="224" t="s">
        <v>1249</v>
      </c>
      <c r="D18" s="208">
        <v>0</v>
      </c>
      <c r="E18" s="275"/>
      <c r="F18" s="476" t="str">
        <f>'New Panda 0.9 Twinair 85hp'!G8</f>
        <v>319.17P.0</v>
      </c>
      <c r="G18" s="206" t="s">
        <v>949</v>
      </c>
      <c r="H18" s="232" t="s">
        <v>974</v>
      </c>
      <c r="I18" s="255">
        <f>'New Panda 0.9 Twinair 85hp'!G7</f>
        <v>15440</v>
      </c>
      <c r="J18" s="230">
        <f>I18-K18</f>
        <v>15140</v>
      </c>
      <c r="K18" s="231">
        <v>300</v>
      </c>
      <c r="L18" s="478">
        <v>350</v>
      </c>
      <c r="M18" s="479">
        <v>250</v>
      </c>
      <c r="N18" s="202">
        <v>114</v>
      </c>
      <c r="O18" s="208">
        <f t="shared" ref="O18:O19" si="5">IF(N18&lt;=100,0,IF(N18&lt;=120,N18*0.9,IF(N18&lt;=140,N18*1.1,IF(N18&lt;=160,N18*1.7,IF(N18&lt;=180,N18*2.25,IF(N18&lt;=200,N18*2.55,IF(N18&lt;=250,N18*2.8,N18*3.4)))))))</f>
        <v>102.60000000000001</v>
      </c>
      <c r="P18" s="202" t="s">
        <v>18</v>
      </c>
      <c r="Q18" s="227">
        <v>5.9</v>
      </c>
      <c r="R18" s="227">
        <v>4.3</v>
      </c>
      <c r="S18" s="227">
        <v>4.9000000000000004</v>
      </c>
      <c r="T18" s="228">
        <v>875</v>
      </c>
      <c r="U18" s="202" t="s">
        <v>677</v>
      </c>
      <c r="V18" s="208" t="s">
        <v>678</v>
      </c>
      <c r="W18" s="229">
        <v>12.1</v>
      </c>
      <c r="X18" s="202">
        <v>166</v>
      </c>
      <c r="Y18" s="211" t="s">
        <v>897</v>
      </c>
    </row>
    <row r="19" spans="1:25" ht="28.15" customHeight="1">
      <c r="A19" s="200" t="str">
        <f t="shared" si="1"/>
        <v>31917Q0</v>
      </c>
      <c r="B19" s="202">
        <v>319</v>
      </c>
      <c r="C19" s="224" t="s">
        <v>1112</v>
      </c>
      <c r="D19" s="208">
        <v>0</v>
      </c>
      <c r="E19" s="275"/>
      <c r="F19" s="476" t="str">
        <f>'New Panda 1.3 MTJ 75hp'!G8</f>
        <v>319.17Q.0</v>
      </c>
      <c r="G19" s="206" t="s">
        <v>949</v>
      </c>
      <c r="H19" s="232" t="s">
        <v>975</v>
      </c>
      <c r="I19" s="255">
        <f>'New Panda 1.3 MTJ 75hp'!G7</f>
        <v>16640</v>
      </c>
      <c r="J19" s="230">
        <f>I19-K19</f>
        <v>15680</v>
      </c>
      <c r="K19" s="231">
        <v>960</v>
      </c>
      <c r="L19" s="478">
        <v>350</v>
      </c>
      <c r="M19" s="479">
        <v>250</v>
      </c>
      <c r="N19" s="202">
        <v>125</v>
      </c>
      <c r="O19" s="208">
        <f t="shared" si="5"/>
        <v>137.5</v>
      </c>
      <c r="P19" s="202" t="s">
        <v>19</v>
      </c>
      <c r="Q19" s="227">
        <v>5</v>
      </c>
      <c r="R19" s="227">
        <v>4.5999999999999996</v>
      </c>
      <c r="S19" s="227">
        <v>4.7</v>
      </c>
      <c r="T19" s="228">
        <v>1248</v>
      </c>
      <c r="U19" s="202" t="s">
        <v>44</v>
      </c>
      <c r="V19" s="208" t="s">
        <v>679</v>
      </c>
      <c r="W19" s="229">
        <v>14.5</v>
      </c>
      <c r="X19" s="202">
        <v>159</v>
      </c>
      <c r="Y19" s="211" t="s">
        <v>897</v>
      </c>
    </row>
    <row r="20" spans="1:25" s="280" customFormat="1" ht="21.6" customHeight="1">
      <c r="A20" s="276"/>
      <c r="B20" s="276"/>
      <c r="C20" s="276"/>
      <c r="D20" s="276"/>
      <c r="E20" s="275"/>
      <c r="F20" s="466"/>
      <c r="G20" s="466"/>
      <c r="H20" s="466"/>
      <c r="I20" s="466"/>
      <c r="J20" s="277"/>
      <c r="K20" s="278"/>
      <c r="L20" s="279"/>
      <c r="M20" s="279"/>
      <c r="O20" s="276"/>
      <c r="T20" s="281"/>
      <c r="U20" s="276"/>
      <c r="V20" s="276"/>
      <c r="W20" s="276"/>
      <c r="X20" s="276"/>
      <c r="Y20" s="271"/>
    </row>
    <row r="21" spans="1:25" s="200" customFormat="1" ht="28.15" customHeight="1">
      <c r="A21" s="207" t="str">
        <f t="shared" ref="A21" si="6">B21&amp;C21&amp;D21</f>
        <v>1500731</v>
      </c>
      <c r="B21" s="202">
        <v>150</v>
      </c>
      <c r="C21" s="485" t="s">
        <v>1268</v>
      </c>
      <c r="D21" s="202">
        <v>1</v>
      </c>
      <c r="E21" s="275"/>
      <c r="F21" s="476" t="str">
        <f>'500 1.2 69hp'!D8</f>
        <v>150.073.1</v>
      </c>
      <c r="G21" s="236">
        <v>500</v>
      </c>
      <c r="H21" s="232" t="s">
        <v>921</v>
      </c>
      <c r="I21" s="255">
        <f>'500 1.2 69hp'!D7</f>
        <v>12500</v>
      </c>
      <c r="J21" s="230">
        <f>I21-K21</f>
        <v>11737.49</v>
      </c>
      <c r="K21" s="231">
        <v>762.51</v>
      </c>
      <c r="L21" s="478">
        <v>370</v>
      </c>
      <c r="M21" s="479">
        <v>370</v>
      </c>
      <c r="N21" s="208">
        <v>119</v>
      </c>
      <c r="O21" s="202">
        <f t="shared" ref="O21" si="7">IF(N21&lt;=100,0,IF(N21&lt;=120,N21*0.9,IF(N21&lt;=140,N21*1.1,IF(N21&lt;=160,N21*1.7,IF(N21&lt;=180,N21*2.25,IF(N21&lt;=200,N21*2.55,IF(N21&lt;=250,N21*2.8,N21*3.4)))))))</f>
        <v>107.10000000000001</v>
      </c>
      <c r="P21" s="208" t="s">
        <v>18</v>
      </c>
      <c r="Q21" s="237">
        <v>6.4</v>
      </c>
      <c r="R21" s="208">
        <v>4.3</v>
      </c>
      <c r="S21" s="237">
        <v>5.0999999999999996</v>
      </c>
      <c r="T21" s="238">
        <v>1242</v>
      </c>
      <c r="U21" s="208" t="s">
        <v>69</v>
      </c>
      <c r="V21" s="208" t="s">
        <v>40</v>
      </c>
      <c r="W21" s="202">
        <v>12.9</v>
      </c>
      <c r="X21" s="202">
        <v>160</v>
      </c>
      <c r="Y21" s="211" t="s">
        <v>962</v>
      </c>
    </row>
    <row r="22" spans="1:25" s="200" customFormat="1" ht="28.15" customHeight="1">
      <c r="A22" s="207" t="str">
        <f t="shared" ref="A22:A30" si="8">B22&amp;C22&amp;D22</f>
        <v>1500931</v>
      </c>
      <c r="B22" s="202">
        <v>150</v>
      </c>
      <c r="C22" s="485" t="s">
        <v>1269</v>
      </c>
      <c r="D22" s="202">
        <v>1</v>
      </c>
      <c r="E22" s="275"/>
      <c r="F22" s="476" t="str">
        <f>'500 1.2 69hp'!E8</f>
        <v>150.093.1</v>
      </c>
      <c r="G22" s="236">
        <v>500</v>
      </c>
      <c r="H22" s="232" t="s">
        <v>918</v>
      </c>
      <c r="I22" s="255">
        <f>'500 1.2 69hp'!E7</f>
        <v>13550</v>
      </c>
      <c r="J22" s="230">
        <f>I22-K22</f>
        <v>12716.71</v>
      </c>
      <c r="K22" s="231">
        <v>833.29</v>
      </c>
      <c r="L22" s="478">
        <v>370</v>
      </c>
      <c r="M22" s="479">
        <v>370</v>
      </c>
      <c r="N22" s="208">
        <v>119</v>
      </c>
      <c r="O22" s="202">
        <f t="shared" ref="O22:O30" si="9">IF(N22&lt;=100,0,IF(N22&lt;=120,N22*0.9,IF(N22&lt;=140,N22*1.1,IF(N22&lt;=160,N22*1.7,IF(N22&lt;=180,N22*2.25,IF(N22&lt;=200,N22*2.55,IF(N22&lt;=250,N22*2.8,N22*3.4)))))))</f>
        <v>107.10000000000001</v>
      </c>
      <c r="P22" s="208" t="s">
        <v>18</v>
      </c>
      <c r="Q22" s="237">
        <v>6.4</v>
      </c>
      <c r="R22" s="208">
        <v>4.3</v>
      </c>
      <c r="S22" s="237">
        <v>5.0999999999999996</v>
      </c>
      <c r="T22" s="238">
        <v>1242</v>
      </c>
      <c r="U22" s="208" t="s">
        <v>69</v>
      </c>
      <c r="V22" s="208" t="s">
        <v>40</v>
      </c>
      <c r="W22" s="202">
        <v>12.9</v>
      </c>
      <c r="X22" s="202">
        <v>160</v>
      </c>
      <c r="Y22" s="200" t="s">
        <v>324</v>
      </c>
    </row>
    <row r="23" spans="1:25" s="200" customFormat="1" ht="28.15" customHeight="1">
      <c r="A23" s="207" t="str">
        <f t="shared" si="8"/>
        <v>1500T11</v>
      </c>
      <c r="B23" s="202">
        <v>150</v>
      </c>
      <c r="C23" s="485" t="s">
        <v>1270</v>
      </c>
      <c r="D23" s="202">
        <v>1</v>
      </c>
      <c r="E23" s="275"/>
      <c r="F23" s="476" t="str">
        <f>'500 0.9 Twinair 85hp'!D8</f>
        <v>150.0T1.1</v>
      </c>
      <c r="G23" s="236">
        <v>500</v>
      </c>
      <c r="H23" s="232" t="s">
        <v>964</v>
      </c>
      <c r="I23" s="246">
        <f>'500 0.9 Twinair 85hp'!D7</f>
        <v>14350</v>
      </c>
      <c r="J23" s="230">
        <f>I23-K23</f>
        <v>14050</v>
      </c>
      <c r="K23" s="231">
        <v>300</v>
      </c>
      <c r="L23" s="478" t="s">
        <v>621</v>
      </c>
      <c r="M23" s="479">
        <v>370</v>
      </c>
      <c r="N23" s="208">
        <v>95</v>
      </c>
      <c r="O23" s="202">
        <f t="shared" si="9"/>
        <v>0</v>
      </c>
      <c r="P23" s="208" t="s">
        <v>18</v>
      </c>
      <c r="Q23" s="237">
        <v>4.9000000000000004</v>
      </c>
      <c r="R23" s="208">
        <v>3.7</v>
      </c>
      <c r="S23" s="237">
        <v>4.0999999999999996</v>
      </c>
      <c r="T23" s="238">
        <v>875</v>
      </c>
      <c r="U23" s="208" t="s">
        <v>245</v>
      </c>
      <c r="V23" s="208" t="s">
        <v>963</v>
      </c>
      <c r="W23" s="227">
        <v>11</v>
      </c>
      <c r="X23" s="202">
        <v>173</v>
      </c>
      <c r="Y23" s="211" t="s">
        <v>966</v>
      </c>
    </row>
    <row r="24" spans="1:25" s="200" customFormat="1" ht="28.15" customHeight="1">
      <c r="A24" s="207" t="str">
        <f t="shared" si="8"/>
        <v>1500911</v>
      </c>
      <c r="B24" s="202">
        <v>150</v>
      </c>
      <c r="C24" s="485" t="s">
        <v>1271</v>
      </c>
      <c r="D24" s="202">
        <v>1</v>
      </c>
      <c r="E24" s="275"/>
      <c r="F24" s="476" t="str">
        <f>'500 0.9 Twinair 85hp'!E8</f>
        <v>150.091.1</v>
      </c>
      <c r="G24" s="236">
        <v>500</v>
      </c>
      <c r="H24" s="232" t="s">
        <v>915</v>
      </c>
      <c r="I24" s="246">
        <f>'500 0.9 Twinair 85hp'!E7</f>
        <v>14850</v>
      </c>
      <c r="J24" s="230">
        <f>I24-K24</f>
        <v>14550</v>
      </c>
      <c r="K24" s="231">
        <v>300</v>
      </c>
      <c r="L24" s="478">
        <v>370</v>
      </c>
      <c r="M24" s="479">
        <v>370</v>
      </c>
      <c r="N24" s="208">
        <v>95</v>
      </c>
      <c r="O24" s="202">
        <f t="shared" si="9"/>
        <v>0</v>
      </c>
      <c r="P24" s="208" t="s">
        <v>18</v>
      </c>
      <c r="Q24" s="237">
        <v>4.9000000000000004</v>
      </c>
      <c r="R24" s="208">
        <v>3.7</v>
      </c>
      <c r="S24" s="237">
        <v>4.0999999999999996</v>
      </c>
      <c r="T24" s="238">
        <v>875</v>
      </c>
      <c r="U24" s="208" t="s">
        <v>245</v>
      </c>
      <c r="V24" s="208" t="s">
        <v>963</v>
      </c>
      <c r="W24" s="227">
        <v>11</v>
      </c>
      <c r="X24" s="202">
        <v>173</v>
      </c>
      <c r="Y24" s="211" t="s">
        <v>965</v>
      </c>
    </row>
    <row r="25" spans="1:25" s="200" customFormat="1" ht="28.15" customHeight="1">
      <c r="A25" s="207" t="str">
        <f t="shared" ref="A25:A26" si="10">B25&amp;C25&amp;D25</f>
        <v>1500S11</v>
      </c>
      <c r="B25" s="202">
        <v>150</v>
      </c>
      <c r="C25" s="485" t="s">
        <v>1272</v>
      </c>
      <c r="D25" s="202">
        <v>1</v>
      </c>
      <c r="E25" s="275"/>
      <c r="F25" s="476" t="str">
        <f>'500 0.9 Twinair 85hp'!F8</f>
        <v>150.0S1.1</v>
      </c>
      <c r="G25" s="236">
        <v>500</v>
      </c>
      <c r="H25" s="232" t="s">
        <v>977</v>
      </c>
      <c r="I25" s="246">
        <f>'500 0.9 Twinair 85hp'!F7</f>
        <v>14850</v>
      </c>
      <c r="J25" s="230">
        <f>I25-K25</f>
        <v>14550</v>
      </c>
      <c r="K25" s="231">
        <v>300</v>
      </c>
      <c r="L25" s="478">
        <v>370</v>
      </c>
      <c r="M25" s="479">
        <v>370</v>
      </c>
      <c r="N25" s="208">
        <v>95</v>
      </c>
      <c r="O25" s="202">
        <f t="shared" ref="O25:O26" si="11">IF(N25&lt;=100,0,IF(N25&lt;=120,N25*0.9,IF(N25&lt;=140,N25*1.1,IF(N25&lt;=160,N25*1.7,IF(N25&lt;=180,N25*2.25,IF(N25&lt;=200,N25*2.55,IF(N25&lt;=250,N25*2.8,N25*3.4)))))))</f>
        <v>0</v>
      </c>
      <c r="P25" s="208" t="s">
        <v>18</v>
      </c>
      <c r="Q25" s="237">
        <v>4.9000000000000004</v>
      </c>
      <c r="R25" s="208">
        <v>3.7</v>
      </c>
      <c r="S25" s="237">
        <v>4.0999999999999996</v>
      </c>
      <c r="T25" s="238">
        <v>875</v>
      </c>
      <c r="U25" s="208" t="s">
        <v>245</v>
      </c>
      <c r="V25" s="208" t="s">
        <v>963</v>
      </c>
      <c r="W25" s="227">
        <v>11</v>
      </c>
      <c r="X25" s="202">
        <v>173</v>
      </c>
      <c r="Y25" s="211" t="s">
        <v>981</v>
      </c>
    </row>
    <row r="26" spans="1:25" s="200" customFormat="1" ht="28.15" customHeight="1">
      <c r="A26" s="207" t="str">
        <f t="shared" si="10"/>
        <v>1500471</v>
      </c>
      <c r="B26" s="202">
        <v>150</v>
      </c>
      <c r="C26" s="485" t="s">
        <v>1374</v>
      </c>
      <c r="D26" s="202">
        <v>1</v>
      </c>
      <c r="E26" s="275"/>
      <c r="F26" s="476" t="str">
        <f>'500 0.9 Twinair 105hp'!D8</f>
        <v>150.047.1</v>
      </c>
      <c r="G26" s="236">
        <v>500</v>
      </c>
      <c r="H26" s="232" t="s">
        <v>961</v>
      </c>
      <c r="I26" s="246">
        <f>'500 0.9 Twinair 105hp'!D7</f>
        <v>15650</v>
      </c>
      <c r="J26" s="230">
        <f>I26-K26</f>
        <v>15350</v>
      </c>
      <c r="K26" s="231">
        <v>300</v>
      </c>
      <c r="L26" s="478">
        <v>370</v>
      </c>
      <c r="M26" s="479">
        <v>370</v>
      </c>
      <c r="N26" s="208">
        <v>99</v>
      </c>
      <c r="O26" s="202">
        <f t="shared" si="11"/>
        <v>0</v>
      </c>
      <c r="P26" s="208" t="s">
        <v>18</v>
      </c>
      <c r="Q26" s="237">
        <v>5.5</v>
      </c>
      <c r="R26" s="208">
        <v>3.5</v>
      </c>
      <c r="S26" s="237">
        <v>4.2</v>
      </c>
      <c r="T26" s="238">
        <v>875</v>
      </c>
      <c r="U26" s="208" t="s">
        <v>1379</v>
      </c>
      <c r="V26" s="208" t="s">
        <v>1380</v>
      </c>
      <c r="W26" s="227">
        <v>10</v>
      </c>
      <c r="X26" s="202">
        <v>188</v>
      </c>
      <c r="Y26" s="211" t="s">
        <v>965</v>
      </c>
    </row>
    <row r="27" spans="1:25" s="200" customFormat="1" ht="28.15" customHeight="1">
      <c r="A27" s="207" t="str">
        <f t="shared" ref="A27" si="12">B27&amp;C27&amp;D27</f>
        <v>1500571</v>
      </c>
      <c r="B27" s="202">
        <v>150</v>
      </c>
      <c r="C27" s="485" t="s">
        <v>704</v>
      </c>
      <c r="D27" s="202">
        <v>1</v>
      </c>
      <c r="E27" s="275"/>
      <c r="F27" s="476" t="str">
        <f>'500 0.9 Twinair 105hp'!E8</f>
        <v>150.057.1</v>
      </c>
      <c r="G27" s="236">
        <v>500</v>
      </c>
      <c r="H27" s="232" t="s">
        <v>1373</v>
      </c>
      <c r="I27" s="246">
        <f>'500 0.9 Twinair 105hp'!E7</f>
        <v>15650</v>
      </c>
      <c r="J27" s="230">
        <f>I27-K27</f>
        <v>15350</v>
      </c>
      <c r="K27" s="231">
        <v>300</v>
      </c>
      <c r="L27" s="478">
        <v>370</v>
      </c>
      <c r="M27" s="479">
        <v>370</v>
      </c>
      <c r="N27" s="208">
        <v>99</v>
      </c>
      <c r="O27" s="202">
        <f t="shared" ref="O27" si="13">IF(N27&lt;=100,0,IF(N27&lt;=120,N27*0.9,IF(N27&lt;=140,N27*1.1,IF(N27&lt;=160,N27*1.7,IF(N27&lt;=180,N27*2.25,IF(N27&lt;=200,N27*2.55,IF(N27&lt;=250,N27*2.8,N27*3.4)))))))</f>
        <v>0</v>
      </c>
      <c r="P27" s="208" t="s">
        <v>18</v>
      </c>
      <c r="Q27" s="237">
        <v>5.5</v>
      </c>
      <c r="R27" s="208">
        <v>3.5</v>
      </c>
      <c r="S27" s="237">
        <v>4.2</v>
      </c>
      <c r="T27" s="238">
        <v>875</v>
      </c>
      <c r="U27" s="208" t="s">
        <v>1379</v>
      </c>
      <c r="V27" s="208" t="s">
        <v>1380</v>
      </c>
      <c r="W27" s="227">
        <v>10</v>
      </c>
      <c r="X27" s="202">
        <v>188</v>
      </c>
      <c r="Y27" s="211" t="s">
        <v>981</v>
      </c>
    </row>
    <row r="28" spans="1:25" s="200" customFormat="1" ht="28.15" customHeight="1">
      <c r="A28" s="207" t="str">
        <f t="shared" si="8"/>
        <v>1500761</v>
      </c>
      <c r="B28" s="202">
        <v>150</v>
      </c>
      <c r="C28" s="485" t="s">
        <v>1273</v>
      </c>
      <c r="D28" s="202">
        <v>1</v>
      </c>
      <c r="E28" s="275"/>
      <c r="F28" s="476" t="str">
        <f>'500 1.3 MTJ 95hp '!D8</f>
        <v>150.076.1</v>
      </c>
      <c r="G28" s="236">
        <v>500</v>
      </c>
      <c r="H28" s="232" t="s">
        <v>919</v>
      </c>
      <c r="I28" s="246">
        <f>'500 1.3 MTJ 95hp '!D7</f>
        <v>14950</v>
      </c>
      <c r="J28" s="230">
        <f>I28-K28</f>
        <v>13991.78</v>
      </c>
      <c r="K28" s="231">
        <v>958.22</v>
      </c>
      <c r="L28" s="478">
        <v>370</v>
      </c>
      <c r="M28" s="479">
        <v>370</v>
      </c>
      <c r="N28" s="208">
        <v>97</v>
      </c>
      <c r="O28" s="202">
        <f t="shared" si="9"/>
        <v>0</v>
      </c>
      <c r="P28" s="208" t="s">
        <v>19</v>
      </c>
      <c r="Q28" s="237">
        <v>4.7</v>
      </c>
      <c r="R28" s="208">
        <v>3.1</v>
      </c>
      <c r="S28" s="237">
        <v>3.7</v>
      </c>
      <c r="T28" s="238">
        <v>1248</v>
      </c>
      <c r="U28" s="208" t="s">
        <v>180</v>
      </c>
      <c r="V28" s="208" t="s">
        <v>181</v>
      </c>
      <c r="W28" s="202">
        <v>10.7</v>
      </c>
      <c r="X28" s="202">
        <v>180</v>
      </c>
      <c r="Y28" s="211" t="s">
        <v>498</v>
      </c>
    </row>
    <row r="29" spans="1:25" s="200" customFormat="1" ht="28.15" customHeight="1">
      <c r="A29" s="207" t="str">
        <f t="shared" si="8"/>
        <v>1500961</v>
      </c>
      <c r="B29" s="202">
        <v>150</v>
      </c>
      <c r="C29" s="485" t="s">
        <v>1274</v>
      </c>
      <c r="D29" s="202">
        <v>1</v>
      </c>
      <c r="E29" s="275"/>
      <c r="F29" s="476" t="str">
        <f>'500 1.3 MTJ 95hp '!E8</f>
        <v>150.096.1</v>
      </c>
      <c r="G29" s="236">
        <v>500</v>
      </c>
      <c r="H29" s="232" t="s">
        <v>920</v>
      </c>
      <c r="I29" s="246">
        <f>'500 1.3 MTJ 95hp '!E7</f>
        <v>16000</v>
      </c>
      <c r="J29" s="230">
        <f>I29-K29</f>
        <v>15040</v>
      </c>
      <c r="K29" s="231">
        <v>960</v>
      </c>
      <c r="L29" s="478">
        <v>370</v>
      </c>
      <c r="M29" s="479">
        <v>370</v>
      </c>
      <c r="N29" s="208">
        <v>97</v>
      </c>
      <c r="O29" s="202">
        <f t="shared" si="9"/>
        <v>0</v>
      </c>
      <c r="P29" s="208" t="s">
        <v>19</v>
      </c>
      <c r="Q29" s="237">
        <v>4.7</v>
      </c>
      <c r="R29" s="208">
        <v>3.1</v>
      </c>
      <c r="S29" s="237">
        <v>3.7</v>
      </c>
      <c r="T29" s="238">
        <v>1248</v>
      </c>
      <c r="U29" s="208" t="s">
        <v>180</v>
      </c>
      <c r="V29" s="208" t="s">
        <v>181</v>
      </c>
      <c r="W29" s="202">
        <v>10.7</v>
      </c>
      <c r="X29" s="202">
        <v>180</v>
      </c>
      <c r="Y29" s="211" t="s">
        <v>579</v>
      </c>
    </row>
    <row r="30" spans="1:25" s="200" customFormat="1" ht="28.15" customHeight="1">
      <c r="A30" s="207" t="str">
        <f t="shared" si="8"/>
        <v>1500S61</v>
      </c>
      <c r="B30" s="202">
        <v>150</v>
      </c>
      <c r="C30" s="485" t="s">
        <v>1275</v>
      </c>
      <c r="D30" s="202">
        <v>1</v>
      </c>
      <c r="E30" s="275"/>
      <c r="F30" s="476" t="str">
        <f>'500 1.3 MTJ 95hp '!F8</f>
        <v>150.0S6.1</v>
      </c>
      <c r="G30" s="236">
        <v>500</v>
      </c>
      <c r="H30" s="232" t="s">
        <v>978</v>
      </c>
      <c r="I30" s="246">
        <f>'500 1.3 MTJ 95hp '!F7</f>
        <v>16000</v>
      </c>
      <c r="J30" s="230">
        <f>I30-K30</f>
        <v>15040</v>
      </c>
      <c r="K30" s="231">
        <v>960</v>
      </c>
      <c r="L30" s="478">
        <v>370</v>
      </c>
      <c r="M30" s="479">
        <v>370</v>
      </c>
      <c r="N30" s="208">
        <v>97</v>
      </c>
      <c r="O30" s="202">
        <f t="shared" si="9"/>
        <v>0</v>
      </c>
      <c r="P30" s="208" t="s">
        <v>19</v>
      </c>
      <c r="Q30" s="237">
        <v>4.7</v>
      </c>
      <c r="R30" s="208">
        <v>3.1</v>
      </c>
      <c r="S30" s="237">
        <v>3.7</v>
      </c>
      <c r="T30" s="238">
        <v>1248</v>
      </c>
      <c r="U30" s="208" t="s">
        <v>180</v>
      </c>
      <c r="V30" s="208" t="s">
        <v>181</v>
      </c>
      <c r="W30" s="202">
        <v>10.7</v>
      </c>
      <c r="X30" s="202">
        <v>180</v>
      </c>
      <c r="Y30" s="211" t="s">
        <v>982</v>
      </c>
    </row>
    <row r="31" spans="1:25" s="280" customFormat="1" ht="18" customHeight="1">
      <c r="O31" s="276"/>
    </row>
    <row r="32" spans="1:25" s="200" customFormat="1" ht="28.15" customHeight="1">
      <c r="A32" s="207" t="str">
        <f>B32&amp;C32&amp;D32</f>
        <v>1505731</v>
      </c>
      <c r="B32" s="202">
        <v>150</v>
      </c>
      <c r="C32" s="235" t="s">
        <v>1276</v>
      </c>
      <c r="D32" s="202">
        <v>1</v>
      </c>
      <c r="E32" s="275"/>
      <c r="F32" s="476" t="str">
        <f>'500 C 1.2 69hp'!D8</f>
        <v>150.573.1</v>
      </c>
      <c r="G32" s="236" t="s">
        <v>85</v>
      </c>
      <c r="H32" s="232" t="s">
        <v>921</v>
      </c>
      <c r="I32" s="255">
        <f>'500 C 1.2 69hp'!D7</f>
        <v>15500</v>
      </c>
      <c r="J32" s="230">
        <f>I32-K32</f>
        <v>14587.31</v>
      </c>
      <c r="K32" s="231">
        <v>912.69</v>
      </c>
      <c r="L32" s="478">
        <v>370</v>
      </c>
      <c r="M32" s="479">
        <v>370</v>
      </c>
      <c r="N32" s="208">
        <v>119</v>
      </c>
      <c r="O32" s="202">
        <f>IF(N32&lt;=100,0,IF(N32&lt;=120,N32*0.9,IF(N32&lt;=140,N32*1.1,IF(N32&lt;=160,N32*1.7,IF(N32&lt;=180,N32*2.25,IF(N32&lt;=200,N32*2.55,IF(N32&lt;=250,N32*2.8,N32*3.4)))))))</f>
        <v>107.10000000000001</v>
      </c>
      <c r="P32" s="208" t="s">
        <v>18</v>
      </c>
      <c r="Q32" s="237">
        <v>6.4</v>
      </c>
      <c r="R32" s="208">
        <v>4.3</v>
      </c>
      <c r="S32" s="237">
        <v>5.0999999999999996</v>
      </c>
      <c r="T32" s="238">
        <v>1242</v>
      </c>
      <c r="U32" s="208" t="s">
        <v>69</v>
      </c>
      <c r="V32" s="208" t="s">
        <v>40</v>
      </c>
      <c r="W32" s="202">
        <v>12.9</v>
      </c>
      <c r="X32" s="202">
        <v>160</v>
      </c>
      <c r="Y32" s="211" t="s">
        <v>4</v>
      </c>
    </row>
    <row r="33" spans="1:27" s="200" customFormat="1" ht="28.15" customHeight="1">
      <c r="A33" s="207" t="str">
        <f>B33&amp;C33&amp;D33</f>
        <v>1505931</v>
      </c>
      <c r="B33" s="202">
        <v>150</v>
      </c>
      <c r="C33" s="235" t="s">
        <v>1277</v>
      </c>
      <c r="D33" s="202">
        <v>1</v>
      </c>
      <c r="E33" s="275"/>
      <c r="F33" s="476" t="str">
        <f>'500 C 1.2 69hp'!E8</f>
        <v>150.593.1</v>
      </c>
      <c r="G33" s="236" t="s">
        <v>85</v>
      </c>
      <c r="H33" s="232" t="s">
        <v>918</v>
      </c>
      <c r="I33" s="255">
        <f>'500 C 1.2 69hp'!E7</f>
        <v>16550</v>
      </c>
      <c r="J33" s="230">
        <f>I33-K33</f>
        <v>15595.26</v>
      </c>
      <c r="K33" s="231">
        <v>954.74</v>
      </c>
      <c r="L33" s="478">
        <v>370</v>
      </c>
      <c r="M33" s="479">
        <v>370</v>
      </c>
      <c r="N33" s="208">
        <v>119</v>
      </c>
      <c r="O33" s="202">
        <f>IF(N33&lt;=100,0,IF(N33&lt;=120,N33*0.9,IF(N33&lt;=140,N33*1.1,IF(N33&lt;=160,N33*1.7,IF(N33&lt;=180,N33*2.25,IF(N33&lt;=200,N33*2.55,IF(N33&lt;=250,N33*2.8,N33*3.4)))))))</f>
        <v>107.10000000000001</v>
      </c>
      <c r="P33" s="208" t="s">
        <v>18</v>
      </c>
      <c r="Q33" s="237">
        <v>6.4</v>
      </c>
      <c r="R33" s="208">
        <v>4.3</v>
      </c>
      <c r="S33" s="237">
        <v>5.0999999999999996</v>
      </c>
      <c r="T33" s="238">
        <v>1242</v>
      </c>
      <c r="U33" s="208" t="s">
        <v>69</v>
      </c>
      <c r="V33" s="208" t="s">
        <v>40</v>
      </c>
      <c r="W33" s="202">
        <v>12.9</v>
      </c>
      <c r="X33" s="202">
        <v>160</v>
      </c>
      <c r="Y33" s="200" t="s">
        <v>147</v>
      </c>
    </row>
    <row r="34" spans="1:27" s="200" customFormat="1" ht="28.15" customHeight="1">
      <c r="A34" s="207" t="str">
        <f>B34&amp;C34&amp;D34</f>
        <v>1505911</v>
      </c>
      <c r="B34" s="202">
        <v>150</v>
      </c>
      <c r="C34" s="235" t="s">
        <v>1278</v>
      </c>
      <c r="D34" s="202">
        <v>1</v>
      </c>
      <c r="E34" s="275"/>
      <c r="F34" s="476" t="str">
        <f>'500 C 0.9 Twinair 85HP'!D8</f>
        <v>150.591.1</v>
      </c>
      <c r="G34" s="236" t="s">
        <v>85</v>
      </c>
      <c r="H34" s="232" t="s">
        <v>915</v>
      </c>
      <c r="I34" s="255">
        <f>'500 C 0.9 Twinair 85HP'!D7</f>
        <v>17850</v>
      </c>
      <c r="J34" s="230">
        <f>I34-K34</f>
        <v>17550</v>
      </c>
      <c r="K34" s="231">
        <v>300</v>
      </c>
      <c r="L34" s="478">
        <v>370</v>
      </c>
      <c r="M34" s="479">
        <v>370</v>
      </c>
      <c r="N34" s="208">
        <v>95</v>
      </c>
      <c r="O34" s="202">
        <f>IF(N34&lt;=100,0,IF(N34&lt;=120,N34*0.9,IF(N34&lt;=140,N34*1.1,IF(N34&lt;=160,N34*1.7,IF(N34&lt;=180,N34*2.25,IF(N34&lt;=200,N34*2.55,IF(N34&lt;=250,N34*2.8,N34*3.4)))))))</f>
        <v>0</v>
      </c>
      <c r="P34" s="208" t="s">
        <v>18</v>
      </c>
      <c r="Q34" s="237">
        <v>4.9000000000000004</v>
      </c>
      <c r="R34" s="208">
        <v>3.7</v>
      </c>
      <c r="S34" s="237">
        <v>4.0999999999999996</v>
      </c>
      <c r="T34" s="238">
        <v>875</v>
      </c>
      <c r="U34" s="208" t="s">
        <v>245</v>
      </c>
      <c r="V34" s="208" t="s">
        <v>246</v>
      </c>
      <c r="W34" s="202">
        <v>11</v>
      </c>
      <c r="X34" s="202">
        <v>173</v>
      </c>
      <c r="Y34" s="200" t="s">
        <v>381</v>
      </c>
    </row>
    <row r="35" spans="1:27" s="200" customFormat="1" ht="28.15" customHeight="1">
      <c r="A35" s="207" t="str">
        <f>B35&amp;C35&amp;D35</f>
        <v>1505471</v>
      </c>
      <c r="B35" s="202">
        <v>150</v>
      </c>
      <c r="C35" s="235" t="s">
        <v>1378</v>
      </c>
      <c r="D35" s="202">
        <v>1</v>
      </c>
      <c r="E35" s="275"/>
      <c r="F35" s="476" t="str">
        <f>'500 C 0.9 Twinair 105HP'!D8</f>
        <v>150.547.1</v>
      </c>
      <c r="G35" s="236" t="s">
        <v>85</v>
      </c>
      <c r="H35" s="232" t="s">
        <v>961</v>
      </c>
      <c r="I35" s="255">
        <f>'500 C 0.9 Twinair 105HP'!D7</f>
        <v>18650</v>
      </c>
      <c r="J35" s="230">
        <f>I35-K35</f>
        <v>18350</v>
      </c>
      <c r="K35" s="231">
        <v>300</v>
      </c>
      <c r="L35" s="478">
        <v>370</v>
      </c>
      <c r="M35" s="479">
        <v>370</v>
      </c>
      <c r="N35" s="208">
        <v>95</v>
      </c>
      <c r="O35" s="202">
        <f>IF(N35&lt;=100,0,IF(N35&lt;=120,N35*0.9,IF(N35&lt;=140,N35*1.1,IF(N35&lt;=160,N35*1.7,IF(N35&lt;=180,N35*2.25,IF(N35&lt;=200,N35*2.55,IF(N35&lt;=250,N35*2.8,N35*3.4)))))))</f>
        <v>0</v>
      </c>
      <c r="P35" s="208" t="s">
        <v>18</v>
      </c>
      <c r="Q35" s="237">
        <v>4.9000000000000004</v>
      </c>
      <c r="R35" s="208">
        <v>3.7</v>
      </c>
      <c r="S35" s="237">
        <v>4.0999999999999996</v>
      </c>
      <c r="T35" s="238">
        <v>875</v>
      </c>
      <c r="U35" s="208" t="s">
        <v>245</v>
      </c>
      <c r="V35" s="208" t="s">
        <v>246</v>
      </c>
      <c r="W35" s="202">
        <v>11</v>
      </c>
      <c r="X35" s="202">
        <v>173</v>
      </c>
      <c r="Y35" s="200" t="s">
        <v>381</v>
      </c>
    </row>
    <row r="36" spans="1:27" s="200" customFormat="1" ht="28.15" customHeight="1" thickBot="1">
      <c r="A36" s="207" t="str">
        <f>B36&amp;C36&amp;D36</f>
        <v>1505961</v>
      </c>
      <c r="B36" s="202">
        <v>150</v>
      </c>
      <c r="C36" s="235" t="s">
        <v>1279</v>
      </c>
      <c r="D36" s="202">
        <v>1</v>
      </c>
      <c r="E36" s="275"/>
      <c r="F36" s="476" t="str">
        <f>'500 C 1.3 MTJ 95hp '!D8</f>
        <v>150.596.1</v>
      </c>
      <c r="G36" s="236" t="s">
        <v>85</v>
      </c>
      <c r="H36" s="232" t="s">
        <v>920</v>
      </c>
      <c r="I36" s="256">
        <f>'500 C 1.3 MTJ 95hp '!D7</f>
        <v>19000</v>
      </c>
      <c r="J36" s="230">
        <f>I36-K36</f>
        <v>18040</v>
      </c>
      <c r="K36" s="231">
        <v>960</v>
      </c>
      <c r="L36" s="478">
        <v>370</v>
      </c>
      <c r="M36" s="479">
        <v>370</v>
      </c>
      <c r="N36" s="208">
        <v>97</v>
      </c>
      <c r="O36" s="202">
        <f>IF(N36&lt;=100,0,IF(N36&lt;=120,N36*0.9,IF(N36&lt;=140,N36*1.1,IF(N36&lt;=160,N36*1.7,IF(N36&lt;=180,N36*2.25,IF(N36&lt;=200,N36*2.55,IF(N36&lt;=250,N36*2.8,N36*3.4)))))))</f>
        <v>0</v>
      </c>
      <c r="P36" s="208" t="s">
        <v>19</v>
      </c>
      <c r="Q36" s="237">
        <v>4.7</v>
      </c>
      <c r="R36" s="208">
        <v>3.1</v>
      </c>
      <c r="S36" s="237">
        <v>3.7</v>
      </c>
      <c r="T36" s="238">
        <v>1248</v>
      </c>
      <c r="U36" s="208" t="s">
        <v>180</v>
      </c>
      <c r="V36" s="208" t="s">
        <v>181</v>
      </c>
      <c r="W36" s="202">
        <v>10.7</v>
      </c>
      <c r="X36" s="202">
        <v>180</v>
      </c>
      <c r="Y36" s="200" t="s">
        <v>534</v>
      </c>
      <c r="Z36" s="202"/>
      <c r="AA36" s="211"/>
    </row>
    <row r="37" spans="1:27" s="280" customFormat="1" ht="15.6" customHeight="1">
      <c r="A37" s="276"/>
      <c r="B37" s="276"/>
      <c r="C37" s="276"/>
      <c r="D37" s="276"/>
      <c r="E37" s="275"/>
      <c r="F37" s="466"/>
      <c r="G37" s="466"/>
      <c r="H37" s="466"/>
      <c r="I37" s="466"/>
      <c r="J37" s="277"/>
      <c r="K37" s="278"/>
      <c r="L37" s="279"/>
      <c r="M37" s="279"/>
      <c r="O37" s="276"/>
      <c r="T37" s="281"/>
      <c r="U37" s="276"/>
      <c r="V37" s="276"/>
      <c r="W37" s="276"/>
      <c r="X37" s="276"/>
      <c r="Y37" s="271"/>
    </row>
    <row r="38" spans="1:27" ht="28.15" customHeight="1">
      <c r="A38" s="200" t="str">
        <f t="shared" ref="A38:A51" si="14">B38&amp;C38&amp;D38</f>
        <v>33012J0</v>
      </c>
      <c r="B38" s="202">
        <v>330</v>
      </c>
      <c r="C38" s="224" t="s">
        <v>874</v>
      </c>
      <c r="D38" s="208">
        <v>0</v>
      </c>
      <c r="E38" s="275"/>
      <c r="F38" s="476" t="str">
        <f>'500L 1.4 95HP'!D8</f>
        <v>330.12J.0</v>
      </c>
      <c r="G38" s="206" t="s">
        <v>798</v>
      </c>
      <c r="H38" s="232" t="s">
        <v>881</v>
      </c>
      <c r="I38" s="253">
        <f>'500L 1.4 95HP'!D7</f>
        <v>15400</v>
      </c>
      <c r="J38" s="465">
        <f>I38-K38</f>
        <v>14440</v>
      </c>
      <c r="K38" s="231">
        <v>960</v>
      </c>
      <c r="L38" s="480">
        <v>510</v>
      </c>
      <c r="M38" s="480">
        <v>380</v>
      </c>
      <c r="N38" s="202">
        <v>145</v>
      </c>
      <c r="O38" s="208">
        <f t="shared" ref="O38:O51" si="15">IF(N38&lt;=100,0,IF(N38&lt;=120,N38*0.9,IF(N38&lt;=140,N38*1.1,IF(N38&lt;=160,N38*1.7,IF(N38&lt;=180,N38*2.25,IF(N38&lt;=200,N38*2.55,IF(N38&lt;=250,N38*2.8,N38*3.4)))))))</f>
        <v>246.5</v>
      </c>
      <c r="P38" s="208" t="s">
        <v>18</v>
      </c>
      <c r="Q38" s="227">
        <v>8.3000000000000007</v>
      </c>
      <c r="R38" s="227">
        <v>5</v>
      </c>
      <c r="S38" s="227">
        <v>6.2</v>
      </c>
      <c r="T38" s="228">
        <v>1368</v>
      </c>
      <c r="U38" s="202" t="s">
        <v>375</v>
      </c>
      <c r="V38" s="202" t="s">
        <v>886</v>
      </c>
      <c r="W38" s="202">
        <v>12.8</v>
      </c>
      <c r="X38" s="202">
        <v>170</v>
      </c>
      <c r="Y38" s="239" t="s">
        <v>889</v>
      </c>
    </row>
    <row r="39" spans="1:27" ht="28.15" customHeight="1">
      <c r="A39" s="200" t="str">
        <f t="shared" si="14"/>
        <v>33014J0</v>
      </c>
      <c r="B39" s="202">
        <v>330</v>
      </c>
      <c r="C39" s="224" t="s">
        <v>875</v>
      </c>
      <c r="D39" s="208">
        <v>0</v>
      </c>
      <c r="E39" s="275"/>
      <c r="F39" s="476" t="str">
        <f>'500L 1.4 95HP'!E8</f>
        <v>330.14J.0</v>
      </c>
      <c r="G39" s="206" t="s">
        <v>798</v>
      </c>
      <c r="H39" s="232" t="s">
        <v>883</v>
      </c>
      <c r="I39" s="253">
        <f>'500L 1.4 95HP'!E7</f>
        <v>16800</v>
      </c>
      <c r="J39" s="465">
        <f>I39-K39</f>
        <v>15840</v>
      </c>
      <c r="K39" s="231">
        <v>960</v>
      </c>
      <c r="L39" s="480">
        <v>510</v>
      </c>
      <c r="M39" s="480">
        <v>380</v>
      </c>
      <c r="N39" s="202">
        <v>145</v>
      </c>
      <c r="O39" s="208">
        <f t="shared" si="15"/>
        <v>246.5</v>
      </c>
      <c r="P39" s="208" t="s">
        <v>18</v>
      </c>
      <c r="Q39" s="227">
        <v>8.3000000000000007</v>
      </c>
      <c r="R39" s="227">
        <v>5</v>
      </c>
      <c r="S39" s="227">
        <v>6.2</v>
      </c>
      <c r="T39" s="228">
        <v>1368</v>
      </c>
      <c r="U39" s="202" t="s">
        <v>375</v>
      </c>
      <c r="V39" s="202" t="s">
        <v>886</v>
      </c>
      <c r="W39" s="202">
        <v>12.8</v>
      </c>
      <c r="X39" s="202">
        <v>170</v>
      </c>
      <c r="Y39" s="239" t="s">
        <v>890</v>
      </c>
    </row>
    <row r="40" spans="1:27" ht="28.15" customHeight="1">
      <c r="A40" s="200" t="str">
        <f t="shared" si="14"/>
        <v>33017J0</v>
      </c>
      <c r="B40" s="202">
        <v>330</v>
      </c>
      <c r="C40" s="224" t="s">
        <v>876</v>
      </c>
      <c r="D40" s="208">
        <v>0</v>
      </c>
      <c r="E40" s="275"/>
      <c r="F40" s="476" t="str">
        <f>'500L 1.4 95HP'!F8</f>
        <v>330.17J.0</v>
      </c>
      <c r="G40" s="206" t="s">
        <v>798</v>
      </c>
      <c r="H40" s="232" t="s">
        <v>882</v>
      </c>
      <c r="I40" s="253">
        <f>'500L 1.4 95HP'!F7</f>
        <v>18400</v>
      </c>
      <c r="J40" s="465">
        <f>I40-K40</f>
        <v>17440</v>
      </c>
      <c r="K40" s="231">
        <v>960</v>
      </c>
      <c r="L40" s="480">
        <v>510</v>
      </c>
      <c r="M40" s="480">
        <v>380</v>
      </c>
      <c r="N40" s="202">
        <v>145</v>
      </c>
      <c r="O40" s="208">
        <f t="shared" si="15"/>
        <v>246.5</v>
      </c>
      <c r="P40" s="208" t="s">
        <v>18</v>
      </c>
      <c r="Q40" s="227">
        <v>8.3000000000000007</v>
      </c>
      <c r="R40" s="227">
        <v>5</v>
      </c>
      <c r="S40" s="227">
        <v>6.2</v>
      </c>
      <c r="T40" s="228">
        <v>1368</v>
      </c>
      <c r="U40" s="202" t="s">
        <v>375</v>
      </c>
      <c r="V40" s="202" t="s">
        <v>886</v>
      </c>
      <c r="W40" s="202">
        <v>12.8</v>
      </c>
      <c r="X40" s="202">
        <v>170</v>
      </c>
      <c r="Y40" s="239" t="s">
        <v>891</v>
      </c>
    </row>
    <row r="41" spans="1:27" ht="28.15" customHeight="1">
      <c r="A41" s="200" t="str">
        <f t="shared" si="14"/>
        <v>33014A0</v>
      </c>
      <c r="B41" s="202">
        <v>330</v>
      </c>
      <c r="C41" s="224" t="s">
        <v>877</v>
      </c>
      <c r="D41" s="208">
        <v>0</v>
      </c>
      <c r="E41" s="275"/>
      <c r="F41" s="476" t="str">
        <f>'500L 0.9 Twinair 105hp'!D8</f>
        <v>330.14A.0</v>
      </c>
      <c r="G41" s="206" t="s">
        <v>798</v>
      </c>
      <c r="H41" s="232" t="s">
        <v>960</v>
      </c>
      <c r="I41" s="253">
        <f>'500L 0.9 Twinair 105hp'!D7</f>
        <v>17900</v>
      </c>
      <c r="J41" s="465">
        <f>I41-K41</f>
        <v>17600</v>
      </c>
      <c r="K41" s="231">
        <v>300</v>
      </c>
      <c r="L41" s="480">
        <v>510</v>
      </c>
      <c r="M41" s="480">
        <v>380</v>
      </c>
      <c r="N41" s="202">
        <v>112</v>
      </c>
      <c r="O41" s="208">
        <f t="shared" si="15"/>
        <v>100.8</v>
      </c>
      <c r="P41" s="208" t="s">
        <v>18</v>
      </c>
      <c r="Q41" s="227">
        <v>5.7</v>
      </c>
      <c r="R41" s="227">
        <v>4.3</v>
      </c>
      <c r="S41" s="227">
        <v>4.8</v>
      </c>
      <c r="T41" s="228">
        <v>875</v>
      </c>
      <c r="U41" s="202" t="s">
        <v>884</v>
      </c>
      <c r="V41" s="202" t="s">
        <v>887</v>
      </c>
      <c r="W41" s="202">
        <v>12.3</v>
      </c>
      <c r="X41" s="202">
        <v>180</v>
      </c>
      <c r="Y41" s="239" t="s">
        <v>890</v>
      </c>
    </row>
    <row r="42" spans="1:27" ht="28.15" customHeight="1">
      <c r="A42" s="200" t="str">
        <f t="shared" si="14"/>
        <v>33017A0</v>
      </c>
      <c r="B42" s="202">
        <v>330</v>
      </c>
      <c r="C42" s="224" t="s">
        <v>878</v>
      </c>
      <c r="D42" s="208">
        <v>0</v>
      </c>
      <c r="E42" s="275"/>
      <c r="F42" s="476" t="str">
        <f>'500L 0.9 Twinair 105hp'!E8</f>
        <v>330.17A.0</v>
      </c>
      <c r="G42" s="206" t="s">
        <v>798</v>
      </c>
      <c r="H42" s="232" t="s">
        <v>961</v>
      </c>
      <c r="I42" s="253">
        <f>'500L 0.9 Twinair 105hp'!E7</f>
        <v>19500</v>
      </c>
      <c r="J42" s="465">
        <f>I42-K42</f>
        <v>19200</v>
      </c>
      <c r="K42" s="231">
        <v>300</v>
      </c>
      <c r="L42" s="480">
        <v>510</v>
      </c>
      <c r="M42" s="480">
        <v>380</v>
      </c>
      <c r="N42" s="202">
        <v>112</v>
      </c>
      <c r="O42" s="208">
        <f t="shared" si="15"/>
        <v>100.8</v>
      </c>
      <c r="P42" s="208" t="s">
        <v>18</v>
      </c>
      <c r="Q42" s="227">
        <v>5.7</v>
      </c>
      <c r="R42" s="227">
        <v>4.3</v>
      </c>
      <c r="S42" s="227">
        <v>4.8</v>
      </c>
      <c r="T42" s="228">
        <v>875</v>
      </c>
      <c r="U42" s="202" t="s">
        <v>884</v>
      </c>
      <c r="V42" s="202" t="s">
        <v>887</v>
      </c>
      <c r="W42" s="202">
        <v>12.3</v>
      </c>
      <c r="X42" s="202">
        <v>180</v>
      </c>
      <c r="Y42" s="239" t="s">
        <v>891</v>
      </c>
    </row>
    <row r="43" spans="1:27" ht="28.15" customHeight="1">
      <c r="A43" s="200" t="str">
        <f t="shared" ref="A43" si="16">B43&amp;C43&amp;D43</f>
        <v>33016A0</v>
      </c>
      <c r="B43" s="202">
        <v>330</v>
      </c>
      <c r="C43" s="224" t="s">
        <v>893</v>
      </c>
      <c r="D43" s="208">
        <v>0</v>
      </c>
      <c r="E43" s="275"/>
      <c r="F43" s="476" t="str">
        <f>'500L 0.9 Twinair 105hp'!F8</f>
        <v>330.16A.0</v>
      </c>
      <c r="G43" s="206" t="s">
        <v>798</v>
      </c>
      <c r="H43" s="232" t="s">
        <v>1065</v>
      </c>
      <c r="I43" s="253">
        <f>'500L 0.9 Twinair 105hp'!F7</f>
        <v>19900</v>
      </c>
      <c r="J43" s="465">
        <f>I43-K43</f>
        <v>19600</v>
      </c>
      <c r="K43" s="231">
        <v>300</v>
      </c>
      <c r="L43" s="480">
        <v>510</v>
      </c>
      <c r="M43" s="480">
        <v>380</v>
      </c>
      <c r="N43" s="202">
        <v>119</v>
      </c>
      <c r="O43" s="208">
        <f t="shared" ref="O43" si="17">IF(N43&lt;=100,0,IF(N43&lt;=120,N43*0.9,IF(N43&lt;=140,N43*1.1,IF(N43&lt;=160,N43*1.7,IF(N43&lt;=180,N43*2.25,IF(N43&lt;=200,N43*2.55,IF(N43&lt;=250,N43*2.8,N43*3.4)))))))</f>
        <v>107.10000000000001</v>
      </c>
      <c r="P43" s="208" t="s">
        <v>18</v>
      </c>
      <c r="Q43" s="227">
        <v>6</v>
      </c>
      <c r="R43" s="227">
        <v>4.5999999999999996</v>
      </c>
      <c r="S43" s="227">
        <v>5.0999999999999996</v>
      </c>
      <c r="T43" s="228">
        <v>875</v>
      </c>
      <c r="U43" s="202" t="s">
        <v>884</v>
      </c>
      <c r="V43" s="202" t="s">
        <v>887</v>
      </c>
      <c r="W43" s="202">
        <v>12.6</v>
      </c>
      <c r="X43" s="202">
        <v>173</v>
      </c>
      <c r="Y43" s="239" t="s">
        <v>1066</v>
      </c>
    </row>
    <row r="44" spans="1:27" ht="28.15" customHeight="1">
      <c r="A44" s="200" t="str">
        <f t="shared" si="14"/>
        <v>33014R0</v>
      </c>
      <c r="B44" s="202">
        <v>330</v>
      </c>
      <c r="C44" s="224" t="s">
        <v>879</v>
      </c>
      <c r="D44" s="208">
        <v>0</v>
      </c>
      <c r="E44" s="275"/>
      <c r="F44" s="476" t="str">
        <f>'500L 1.3 MTJ 85hp'!D8</f>
        <v>330.14R.0</v>
      </c>
      <c r="G44" s="206" t="s">
        <v>798</v>
      </c>
      <c r="H44" s="232" t="s">
        <v>916</v>
      </c>
      <c r="I44" s="253">
        <f>'500L 1.3 MTJ 85hp'!D7</f>
        <v>19300</v>
      </c>
      <c r="J44" s="465">
        <f>I44-K44</f>
        <v>18340</v>
      </c>
      <c r="K44" s="231">
        <v>960</v>
      </c>
      <c r="L44" s="480">
        <v>510</v>
      </c>
      <c r="M44" s="480">
        <v>380</v>
      </c>
      <c r="N44" s="202">
        <v>110</v>
      </c>
      <c r="O44" s="208">
        <f t="shared" si="15"/>
        <v>99</v>
      </c>
      <c r="P44" s="208" t="s">
        <v>19</v>
      </c>
      <c r="Q44" s="227">
        <v>5</v>
      </c>
      <c r="R44" s="227">
        <v>3.7</v>
      </c>
      <c r="S44" s="227">
        <v>4.2</v>
      </c>
      <c r="T44" s="228">
        <v>1248</v>
      </c>
      <c r="U44" s="202" t="s">
        <v>885</v>
      </c>
      <c r="V44" s="202" t="s">
        <v>888</v>
      </c>
      <c r="W44" s="202">
        <v>14.9</v>
      </c>
      <c r="X44" s="202">
        <v>165</v>
      </c>
      <c r="Y44" s="239" t="s">
        <v>1067</v>
      </c>
    </row>
    <row r="45" spans="1:27" ht="28.15" customHeight="1">
      <c r="A45" s="200" t="str">
        <f t="shared" si="14"/>
        <v>33017R0</v>
      </c>
      <c r="B45" s="202">
        <v>330</v>
      </c>
      <c r="C45" s="224" t="s">
        <v>880</v>
      </c>
      <c r="D45" s="208">
        <v>0</v>
      </c>
      <c r="E45" s="275"/>
      <c r="F45" s="476" t="str">
        <f>'500L 1.3 MTJ 85hp'!E8</f>
        <v>330.17R.0</v>
      </c>
      <c r="G45" s="206" t="s">
        <v>798</v>
      </c>
      <c r="H45" s="232" t="s">
        <v>917</v>
      </c>
      <c r="I45" s="253">
        <f>'500L 1.3 MTJ 85hp'!E7</f>
        <v>20900</v>
      </c>
      <c r="J45" s="465">
        <f>I45-K45</f>
        <v>19940</v>
      </c>
      <c r="K45" s="231">
        <v>960</v>
      </c>
      <c r="L45" s="480">
        <v>510</v>
      </c>
      <c r="M45" s="480">
        <v>380</v>
      </c>
      <c r="N45" s="202">
        <v>110</v>
      </c>
      <c r="O45" s="208">
        <f t="shared" si="15"/>
        <v>99</v>
      </c>
      <c r="P45" s="208" t="s">
        <v>19</v>
      </c>
      <c r="Q45" s="227">
        <v>5</v>
      </c>
      <c r="R45" s="227">
        <v>3.7</v>
      </c>
      <c r="S45" s="227">
        <v>4.2</v>
      </c>
      <c r="T45" s="228">
        <v>1248</v>
      </c>
      <c r="U45" s="202" t="s">
        <v>885</v>
      </c>
      <c r="V45" s="202" t="s">
        <v>888</v>
      </c>
      <c r="W45" s="202">
        <v>14.9</v>
      </c>
      <c r="X45" s="202">
        <v>165</v>
      </c>
      <c r="Y45" s="239" t="s">
        <v>891</v>
      </c>
    </row>
    <row r="46" spans="1:27" ht="28.15" customHeight="1">
      <c r="A46" s="200" t="str">
        <f t="shared" ref="A46" si="18">B46&amp;C46&amp;D46</f>
        <v>33016R0</v>
      </c>
      <c r="B46" s="202">
        <v>330</v>
      </c>
      <c r="C46" s="224" t="s">
        <v>1068</v>
      </c>
      <c r="D46" s="208">
        <v>0</v>
      </c>
      <c r="E46" s="275"/>
      <c r="F46" s="476" t="str">
        <f>'500L 1.3 MTJ 85hp'!F8</f>
        <v>330.16R.0</v>
      </c>
      <c r="G46" s="206" t="s">
        <v>798</v>
      </c>
      <c r="H46" s="232" t="s">
        <v>1069</v>
      </c>
      <c r="I46" s="253">
        <f>'500L 1.3 MTJ 85hp'!F7</f>
        <v>21300</v>
      </c>
      <c r="J46" s="465">
        <f>I46-K46</f>
        <v>20340</v>
      </c>
      <c r="K46" s="231">
        <v>960</v>
      </c>
      <c r="L46" s="480">
        <v>510</v>
      </c>
      <c r="M46" s="480">
        <v>380</v>
      </c>
      <c r="N46" s="202">
        <v>114</v>
      </c>
      <c r="O46" s="208">
        <f t="shared" ref="O46" si="19">IF(N46&lt;=100,0,IF(N46&lt;=120,N46*0.9,IF(N46&lt;=140,N46*1.1,IF(N46&lt;=160,N46*1.7,IF(N46&lt;=180,N46*2.25,IF(N46&lt;=200,N46*2.55,IF(N46&lt;=250,N46*2.8,N46*3.4)))))))</f>
        <v>102.60000000000001</v>
      </c>
      <c r="P46" s="208" t="s">
        <v>19</v>
      </c>
      <c r="Q46" s="227">
        <v>5.2</v>
      </c>
      <c r="R46" s="227">
        <v>3.8</v>
      </c>
      <c r="S46" s="227">
        <v>4.3</v>
      </c>
      <c r="T46" s="228">
        <v>1248</v>
      </c>
      <c r="U46" s="202" t="s">
        <v>885</v>
      </c>
      <c r="V46" s="202" t="s">
        <v>888</v>
      </c>
      <c r="W46" s="202">
        <v>15.3</v>
      </c>
      <c r="X46" s="202">
        <v>160</v>
      </c>
      <c r="Y46" s="239" t="s">
        <v>1066</v>
      </c>
    </row>
    <row r="47" spans="1:27" ht="28.15" customHeight="1">
      <c r="A47" s="200" t="str">
        <f t="shared" si="14"/>
        <v>33014S0</v>
      </c>
      <c r="B47" s="202">
        <v>330</v>
      </c>
      <c r="C47" s="224" t="s">
        <v>1002</v>
      </c>
      <c r="D47" s="208">
        <v>0</v>
      </c>
      <c r="E47" s="275"/>
      <c r="F47" s="476" t="str">
        <f>'500L 1.3 MTJ 85hp MTA'!D8</f>
        <v>330.14S.0</v>
      </c>
      <c r="G47" s="206" t="s">
        <v>798</v>
      </c>
      <c r="H47" s="232" t="s">
        <v>998</v>
      </c>
      <c r="I47" s="253">
        <f>'500L 1.3 MTJ 85hp MTA'!D7</f>
        <v>20400</v>
      </c>
      <c r="J47" s="465">
        <f>I47-K47</f>
        <v>19440</v>
      </c>
      <c r="K47" s="231">
        <v>960</v>
      </c>
      <c r="L47" s="480">
        <v>510</v>
      </c>
      <c r="M47" s="480">
        <v>380</v>
      </c>
      <c r="N47" s="202">
        <v>105</v>
      </c>
      <c r="O47" s="208">
        <f t="shared" si="15"/>
        <v>94.5</v>
      </c>
      <c r="P47" s="208" t="s">
        <v>19</v>
      </c>
      <c r="Q47" s="227">
        <v>4.5</v>
      </c>
      <c r="R47" s="227">
        <v>3.7</v>
      </c>
      <c r="S47" s="227">
        <v>4</v>
      </c>
      <c r="T47" s="228">
        <v>1248</v>
      </c>
      <c r="U47" s="202" t="s">
        <v>885</v>
      </c>
      <c r="V47" s="202" t="s">
        <v>888</v>
      </c>
      <c r="W47" s="202">
        <v>15.1</v>
      </c>
      <c r="X47" s="202">
        <v>164</v>
      </c>
      <c r="Y47" s="239" t="s">
        <v>890</v>
      </c>
    </row>
    <row r="48" spans="1:27" ht="28.15" customHeight="1">
      <c r="A48" s="200" t="str">
        <f t="shared" si="14"/>
        <v>33017S0</v>
      </c>
      <c r="B48" s="202">
        <v>330</v>
      </c>
      <c r="C48" s="224" t="s">
        <v>1003</v>
      </c>
      <c r="D48" s="208">
        <v>0</v>
      </c>
      <c r="E48" s="275"/>
      <c r="F48" s="476" t="str">
        <f>'500L 1.3 MTJ 85hp MTA'!E8</f>
        <v>330.17S.0</v>
      </c>
      <c r="G48" s="206" t="s">
        <v>798</v>
      </c>
      <c r="H48" s="232" t="s">
        <v>999</v>
      </c>
      <c r="I48" s="253">
        <f>'500L 1.3 MTJ 85hp MTA'!E7</f>
        <v>22000</v>
      </c>
      <c r="J48" s="465">
        <f>I48-K48</f>
        <v>21040</v>
      </c>
      <c r="K48" s="231">
        <v>960</v>
      </c>
      <c r="L48" s="480">
        <v>510</v>
      </c>
      <c r="M48" s="480">
        <v>380</v>
      </c>
      <c r="N48" s="202">
        <v>105</v>
      </c>
      <c r="O48" s="208">
        <f t="shared" si="15"/>
        <v>94.5</v>
      </c>
      <c r="P48" s="208" t="s">
        <v>19</v>
      </c>
      <c r="Q48" s="227">
        <v>4.5</v>
      </c>
      <c r="R48" s="227">
        <v>3.7</v>
      </c>
      <c r="S48" s="227">
        <v>4</v>
      </c>
      <c r="T48" s="228">
        <v>1248</v>
      </c>
      <c r="U48" s="202" t="s">
        <v>885</v>
      </c>
      <c r="V48" s="202" t="s">
        <v>888</v>
      </c>
      <c r="W48" s="202">
        <v>15.1</v>
      </c>
      <c r="X48" s="202">
        <v>164</v>
      </c>
      <c r="Y48" s="239" t="s">
        <v>891</v>
      </c>
    </row>
    <row r="49" spans="1:122" ht="28.15" customHeight="1">
      <c r="A49" s="200" t="str">
        <f t="shared" ref="A49" si="20">B49&amp;C49&amp;D49</f>
        <v>33016S0</v>
      </c>
      <c r="B49" s="202">
        <v>330</v>
      </c>
      <c r="C49" s="224" t="s">
        <v>1071</v>
      </c>
      <c r="D49" s="208">
        <v>0</v>
      </c>
      <c r="E49" s="275"/>
      <c r="F49" s="476" t="str">
        <f>'500L 1.3 MTJ 85hp MTA'!F8</f>
        <v>330.16S.0</v>
      </c>
      <c r="G49" s="206" t="s">
        <v>798</v>
      </c>
      <c r="H49" s="232" t="s">
        <v>1070</v>
      </c>
      <c r="I49" s="253">
        <f>'500L 1.3 MTJ 85hp MTA'!F7</f>
        <v>22400</v>
      </c>
      <c r="J49" s="465">
        <f>I49-K49</f>
        <v>21440</v>
      </c>
      <c r="K49" s="231">
        <v>960</v>
      </c>
      <c r="L49" s="480">
        <v>510</v>
      </c>
      <c r="M49" s="480">
        <v>380</v>
      </c>
      <c r="N49" s="202">
        <v>109</v>
      </c>
      <c r="O49" s="208">
        <f t="shared" ref="O49" si="21">IF(N49&lt;=100,0,IF(N49&lt;=120,N49*0.9,IF(N49&lt;=140,N49*1.1,IF(N49&lt;=160,N49*1.7,IF(N49&lt;=180,N49*2.25,IF(N49&lt;=200,N49*2.55,IF(N49&lt;=250,N49*2.8,N49*3.4)))))))</f>
        <v>98.100000000000009</v>
      </c>
      <c r="P49" s="208" t="s">
        <v>19</v>
      </c>
      <c r="Q49" s="227">
        <v>4.7</v>
      </c>
      <c r="R49" s="227">
        <v>3.9</v>
      </c>
      <c r="S49" s="227">
        <v>4.2</v>
      </c>
      <c r="T49" s="228">
        <v>1248</v>
      </c>
      <c r="U49" s="202" t="s">
        <v>885</v>
      </c>
      <c r="V49" s="202" t="s">
        <v>888</v>
      </c>
      <c r="W49" s="202">
        <v>16.100000000000001</v>
      </c>
      <c r="X49" s="202">
        <v>158</v>
      </c>
      <c r="Y49" s="239" t="s">
        <v>1066</v>
      </c>
    </row>
    <row r="50" spans="1:122" ht="28.15" customHeight="1">
      <c r="A50" s="200" t="str">
        <f t="shared" si="14"/>
        <v>33014W0</v>
      </c>
      <c r="B50" s="202">
        <v>330</v>
      </c>
      <c r="C50" s="224" t="s">
        <v>1004</v>
      </c>
      <c r="D50" s="208">
        <v>0</v>
      </c>
      <c r="E50" s="275"/>
      <c r="F50" s="476" t="str">
        <f>'500L 1.6 MTJ 105hp'!D8</f>
        <v>330.14W.0</v>
      </c>
      <c r="G50" s="206" t="s">
        <v>798</v>
      </c>
      <c r="H50" s="232" t="s">
        <v>1000</v>
      </c>
      <c r="I50" s="253">
        <f>'500L 1.6 MTJ 105hp'!D7</f>
        <v>20950</v>
      </c>
      <c r="J50" s="465">
        <f>I50-K50</f>
        <v>19520</v>
      </c>
      <c r="K50" s="231">
        <v>1430</v>
      </c>
      <c r="L50" s="480">
        <v>510</v>
      </c>
      <c r="M50" s="480">
        <v>380</v>
      </c>
      <c r="N50" s="202">
        <v>117</v>
      </c>
      <c r="O50" s="208">
        <f t="shared" si="15"/>
        <v>105.3</v>
      </c>
      <c r="P50" s="208" t="s">
        <v>19</v>
      </c>
      <c r="Q50" s="227">
        <v>5.4</v>
      </c>
      <c r="R50" s="227">
        <v>3.9</v>
      </c>
      <c r="S50" s="227">
        <v>4.5</v>
      </c>
      <c r="T50" s="228">
        <v>1598</v>
      </c>
      <c r="U50" s="202" t="s">
        <v>1006</v>
      </c>
      <c r="V50" s="202" t="s">
        <v>1007</v>
      </c>
      <c r="W50" s="202">
        <v>11.3</v>
      </c>
      <c r="X50" s="202">
        <v>181</v>
      </c>
      <c r="Y50" s="239" t="s">
        <v>890</v>
      </c>
    </row>
    <row r="51" spans="1:122" ht="28.15" customHeight="1">
      <c r="A51" s="200" t="str">
        <f t="shared" si="14"/>
        <v>33017W0</v>
      </c>
      <c r="B51" s="202">
        <v>330</v>
      </c>
      <c r="C51" s="224" t="s">
        <v>1005</v>
      </c>
      <c r="D51" s="208">
        <v>0</v>
      </c>
      <c r="E51" s="275"/>
      <c r="F51" s="476" t="str">
        <f>'500L 1.6 MTJ 105hp'!E8</f>
        <v>330.17W.0</v>
      </c>
      <c r="G51" s="206" t="s">
        <v>798</v>
      </c>
      <c r="H51" s="232" t="s">
        <v>1001</v>
      </c>
      <c r="I51" s="253">
        <f>'500L 1.6 MTJ 105hp'!E7</f>
        <v>22550</v>
      </c>
      <c r="J51" s="465">
        <f>I51-K51</f>
        <v>21120</v>
      </c>
      <c r="K51" s="231">
        <v>1430</v>
      </c>
      <c r="L51" s="480">
        <v>510</v>
      </c>
      <c r="M51" s="480">
        <v>380</v>
      </c>
      <c r="N51" s="202">
        <v>117</v>
      </c>
      <c r="O51" s="208">
        <f t="shared" si="15"/>
        <v>105.3</v>
      </c>
      <c r="P51" s="208" t="s">
        <v>19</v>
      </c>
      <c r="Q51" s="227">
        <v>5.4</v>
      </c>
      <c r="R51" s="227">
        <v>3.9</v>
      </c>
      <c r="S51" s="227">
        <v>4.5</v>
      </c>
      <c r="T51" s="228">
        <v>1598</v>
      </c>
      <c r="U51" s="202" t="s">
        <v>1006</v>
      </c>
      <c r="V51" s="202" t="s">
        <v>1007</v>
      </c>
      <c r="W51" s="202">
        <v>11.3</v>
      </c>
      <c r="X51" s="202">
        <v>181</v>
      </c>
      <c r="Y51" s="239" t="s">
        <v>891</v>
      </c>
    </row>
    <row r="52" spans="1:122" ht="28.15" customHeight="1">
      <c r="A52" s="200" t="str">
        <f t="shared" ref="A52" si="22">B52&amp;C52&amp;D52</f>
        <v>33016W0</v>
      </c>
      <c r="B52" s="202">
        <v>330</v>
      </c>
      <c r="C52" s="224" t="s">
        <v>1072</v>
      </c>
      <c r="D52" s="208">
        <v>0</v>
      </c>
      <c r="E52" s="275"/>
      <c r="F52" s="476" t="str">
        <f>'500L 1.6 MTJ 105hp'!F8</f>
        <v>330.16W.0</v>
      </c>
      <c r="G52" s="206" t="s">
        <v>798</v>
      </c>
      <c r="H52" s="232" t="s">
        <v>1073</v>
      </c>
      <c r="I52" s="253">
        <f>'500L 1.6 MTJ 105hp'!F7</f>
        <v>22950</v>
      </c>
      <c r="J52" s="465">
        <f>I52-K52</f>
        <v>21520</v>
      </c>
      <c r="K52" s="231">
        <v>1430</v>
      </c>
      <c r="L52" s="480">
        <v>510</v>
      </c>
      <c r="M52" s="480">
        <v>380</v>
      </c>
      <c r="N52" s="202">
        <v>122</v>
      </c>
      <c r="O52" s="208">
        <f t="shared" ref="O52" si="23">IF(N52&lt;=100,0,IF(N52&lt;=120,N52*0.9,IF(N52&lt;=140,N52*1.1,IF(N52&lt;=160,N52*1.7,IF(N52&lt;=180,N52*2.25,IF(N52&lt;=200,N52*2.55,IF(N52&lt;=250,N52*2.8,N52*3.4)))))))</f>
        <v>134.20000000000002</v>
      </c>
      <c r="P52" s="208" t="s">
        <v>19</v>
      </c>
      <c r="Q52" s="227">
        <v>5.6</v>
      </c>
      <c r="R52" s="227">
        <v>4.0999999999999996</v>
      </c>
      <c r="S52" s="227">
        <v>4.7</v>
      </c>
      <c r="T52" s="228">
        <v>1598</v>
      </c>
      <c r="U52" s="202" t="s">
        <v>1006</v>
      </c>
      <c r="V52" s="202" t="s">
        <v>1007</v>
      </c>
      <c r="W52" s="227">
        <v>12</v>
      </c>
      <c r="X52" s="202">
        <v>175</v>
      </c>
      <c r="Y52" s="239" t="s">
        <v>1066</v>
      </c>
    </row>
    <row r="53" spans="1:122" s="280" customFormat="1" ht="16.899999999999999" customHeight="1">
      <c r="A53" s="276"/>
      <c r="B53" s="276"/>
      <c r="C53" s="276"/>
      <c r="D53" s="276"/>
      <c r="E53" s="275"/>
      <c r="F53" s="477"/>
      <c r="G53" s="466"/>
      <c r="H53" s="466"/>
      <c r="I53" s="466"/>
      <c r="J53" s="277"/>
      <c r="K53" s="278"/>
      <c r="L53" s="279"/>
      <c r="M53" s="279"/>
      <c r="O53" s="276"/>
      <c r="T53" s="281"/>
      <c r="U53" s="276"/>
      <c r="V53" s="276"/>
      <c r="W53" s="276"/>
      <c r="X53" s="276"/>
      <c r="Y53" s="271"/>
    </row>
    <row r="54" spans="1:122" ht="28.15" customHeight="1">
      <c r="A54" s="200" t="str">
        <f t="shared" ref="A54:A55" si="24">B54&amp;C54&amp;D54</f>
        <v>35127S0</v>
      </c>
      <c r="B54" s="202">
        <v>351</v>
      </c>
      <c r="C54" s="224" t="s">
        <v>1097</v>
      </c>
      <c r="D54" s="208">
        <v>0</v>
      </c>
      <c r="E54" s="275"/>
      <c r="F54" s="476" t="str">
        <f>'500L Living 1.3 MTJ 85hp MTA'!D8</f>
        <v>351.27S.0</v>
      </c>
      <c r="G54" s="206" t="s">
        <v>1099</v>
      </c>
      <c r="H54" s="232" t="s">
        <v>999</v>
      </c>
      <c r="I54" s="253">
        <f>'500L Living 1.3 MTJ 85hp MTA'!D7</f>
        <v>22750</v>
      </c>
      <c r="J54" s="465">
        <f>I54-K54</f>
        <v>21790</v>
      </c>
      <c r="K54" s="231">
        <v>960</v>
      </c>
      <c r="L54" s="480">
        <v>510</v>
      </c>
      <c r="M54" s="480">
        <v>380</v>
      </c>
      <c r="N54" s="202">
        <v>105</v>
      </c>
      <c r="O54" s="208">
        <f t="shared" ref="O54:O55" si="25">IF(N54&lt;=100,0,IF(N54&lt;=120,N54*0.9,IF(N54&lt;=140,N54*1.1,IF(N54&lt;=160,N54*1.7,IF(N54&lt;=180,N54*2.25,IF(N54&lt;=200,N54*2.55,IF(N54&lt;=250,N54*2.8,N54*3.4)))))))</f>
        <v>94.5</v>
      </c>
      <c r="P54" s="208" t="s">
        <v>19</v>
      </c>
      <c r="Q54" s="227">
        <v>4.5</v>
      </c>
      <c r="R54" s="227">
        <v>3.7</v>
      </c>
      <c r="S54" s="227">
        <v>4</v>
      </c>
      <c r="T54" s="228">
        <v>1248</v>
      </c>
      <c r="U54" s="202" t="s">
        <v>885</v>
      </c>
      <c r="V54" s="202" t="s">
        <v>888</v>
      </c>
      <c r="W54" s="227">
        <v>16</v>
      </c>
      <c r="X54" s="202">
        <v>164</v>
      </c>
      <c r="Y54" s="239" t="s">
        <v>1102</v>
      </c>
    </row>
    <row r="55" spans="1:122" ht="28.15" customHeight="1">
      <c r="A55" s="200" t="str">
        <f t="shared" si="24"/>
        <v>35127W0</v>
      </c>
      <c r="B55" s="202">
        <v>351</v>
      </c>
      <c r="C55" s="224" t="s">
        <v>1098</v>
      </c>
      <c r="D55" s="208">
        <v>0</v>
      </c>
      <c r="E55" s="275"/>
      <c r="F55" s="476" t="str">
        <f>'500L Living 1.6 MTJ 105hp'!D8</f>
        <v>351.27W.0</v>
      </c>
      <c r="G55" s="206" t="s">
        <v>1099</v>
      </c>
      <c r="H55" s="232" t="s">
        <v>1001</v>
      </c>
      <c r="I55" s="253">
        <f>'500L Living 1.6 MTJ 105hp'!D7</f>
        <v>23300</v>
      </c>
      <c r="J55" s="465">
        <f>I55-K55</f>
        <v>21870</v>
      </c>
      <c r="K55" s="231">
        <v>1430</v>
      </c>
      <c r="L55" s="480">
        <v>510</v>
      </c>
      <c r="M55" s="480">
        <v>380</v>
      </c>
      <c r="N55" s="202">
        <v>117</v>
      </c>
      <c r="O55" s="208">
        <f t="shared" si="25"/>
        <v>105.3</v>
      </c>
      <c r="P55" s="208" t="s">
        <v>19</v>
      </c>
      <c r="Q55" s="227">
        <v>5.4</v>
      </c>
      <c r="R55" s="227">
        <v>3.9</v>
      </c>
      <c r="S55" s="227">
        <v>4.5</v>
      </c>
      <c r="T55" s="228">
        <v>1598</v>
      </c>
      <c r="U55" s="202" t="s">
        <v>1006</v>
      </c>
      <c r="V55" s="202" t="s">
        <v>1007</v>
      </c>
      <c r="W55" s="227">
        <v>11.8</v>
      </c>
      <c r="X55" s="202">
        <v>181</v>
      </c>
      <c r="Y55" s="239" t="s">
        <v>1103</v>
      </c>
    </row>
    <row r="56" spans="1:122" s="280" customFormat="1" ht="16.899999999999999" customHeight="1">
      <c r="A56" s="276"/>
      <c r="B56" s="276"/>
      <c r="C56" s="276"/>
      <c r="D56" s="276"/>
      <c r="E56" s="275"/>
      <c r="F56" s="477"/>
      <c r="G56" s="466"/>
      <c r="H56" s="466"/>
      <c r="I56" s="466"/>
      <c r="J56" s="277"/>
      <c r="K56" s="278"/>
      <c r="L56" s="279"/>
      <c r="M56" s="279"/>
      <c r="O56" s="276"/>
      <c r="T56" s="281"/>
      <c r="U56" s="276"/>
      <c r="V56" s="276"/>
      <c r="W56" s="276"/>
      <c r="X56" s="276"/>
      <c r="Y56" s="271"/>
    </row>
    <row r="57" spans="1:122" ht="28.15" customHeight="1">
      <c r="A57" s="200" t="str">
        <f>B57&amp;C57&amp;D57</f>
        <v>19923Y7</v>
      </c>
      <c r="B57" s="202">
        <v>199</v>
      </c>
      <c r="C57" s="224" t="s">
        <v>1227</v>
      </c>
      <c r="D57" s="202">
        <v>7</v>
      </c>
      <c r="E57" s="275"/>
      <c r="F57" s="476" t="str">
        <f>'Punto 1.2 69hp '!D8</f>
        <v>199.23Y.7</v>
      </c>
      <c r="G57" s="206" t="s">
        <v>623</v>
      </c>
      <c r="H57" s="232" t="s">
        <v>922</v>
      </c>
      <c r="I57" s="253">
        <f>'Punto 1.2 69hp '!D7</f>
        <v>11850</v>
      </c>
      <c r="J57" s="230">
        <f>I57-K57</f>
        <v>11011.71</v>
      </c>
      <c r="K57" s="231">
        <v>838.29</v>
      </c>
      <c r="L57" s="478">
        <v>450</v>
      </c>
      <c r="M57" s="479">
        <v>380</v>
      </c>
      <c r="N57" s="202">
        <v>126</v>
      </c>
      <c r="O57" s="202">
        <f t="shared" ref="O57:O66" si="26">IF(N57&lt;=100,0,IF(N57&lt;=120,N57*0.9,IF(N57&lt;=140,N57*1.1,IF(N57&lt;=160,N57*1.7,IF(N57&lt;=180,N57*2.25,IF(N57&lt;=200,N57*2.55,IF(N57&lt;=250,N57*2.8,N57*3.4)))))))</f>
        <v>138.60000000000002</v>
      </c>
      <c r="P57" s="202" t="s">
        <v>18</v>
      </c>
      <c r="Q57" s="227">
        <v>7.2</v>
      </c>
      <c r="R57" s="227">
        <v>4.4000000000000004</v>
      </c>
      <c r="S57" s="227">
        <v>5.4</v>
      </c>
      <c r="T57" s="228">
        <v>1242</v>
      </c>
      <c r="U57" s="202" t="s">
        <v>350</v>
      </c>
      <c r="V57" s="202" t="s">
        <v>525</v>
      </c>
      <c r="W57" s="202">
        <v>14.4</v>
      </c>
      <c r="X57" s="202">
        <v>156</v>
      </c>
      <c r="Y57" s="239" t="s">
        <v>1025</v>
      </c>
    </row>
    <row r="58" spans="1:122" ht="28.15" customHeight="1">
      <c r="A58" s="200" t="str">
        <f>B58&amp;C58&amp;D58</f>
        <v>19925Y7</v>
      </c>
      <c r="B58" s="202">
        <v>199</v>
      </c>
      <c r="C58" s="224" t="s">
        <v>1228</v>
      </c>
      <c r="D58" s="202">
        <v>7</v>
      </c>
      <c r="E58" s="275"/>
      <c r="F58" s="476" t="str">
        <f>'Punto 1.2 69hp '!E8</f>
        <v>199.25Y.7</v>
      </c>
      <c r="G58" s="206" t="s">
        <v>623</v>
      </c>
      <c r="H58" s="232" t="s">
        <v>923</v>
      </c>
      <c r="I58" s="253">
        <f>'Punto 1.2 69hp '!E7</f>
        <v>12250</v>
      </c>
      <c r="J58" s="230">
        <f>I58-K58</f>
        <v>11391.47</v>
      </c>
      <c r="K58" s="231">
        <v>858.53</v>
      </c>
      <c r="L58" s="478">
        <v>450</v>
      </c>
      <c r="M58" s="479">
        <v>380</v>
      </c>
      <c r="N58" s="202">
        <v>126</v>
      </c>
      <c r="O58" s="202">
        <f t="shared" si="26"/>
        <v>138.60000000000002</v>
      </c>
      <c r="P58" s="202" t="s">
        <v>18</v>
      </c>
      <c r="Q58" s="227">
        <v>7.2</v>
      </c>
      <c r="R58" s="227">
        <v>4.4000000000000004</v>
      </c>
      <c r="S58" s="227">
        <v>5.4</v>
      </c>
      <c r="T58" s="228">
        <v>1242</v>
      </c>
      <c r="U58" s="202" t="s">
        <v>350</v>
      </c>
      <c r="V58" s="202" t="s">
        <v>525</v>
      </c>
      <c r="W58" s="202">
        <v>14.4</v>
      </c>
      <c r="X58" s="202">
        <v>156</v>
      </c>
      <c r="Y58" s="239" t="s">
        <v>1025</v>
      </c>
    </row>
    <row r="59" spans="1:122" ht="28.15" customHeight="1">
      <c r="A59" s="200" t="str">
        <f t="shared" ref="A59:A62" si="27">B59&amp;C59&amp;D59</f>
        <v>199B5S7</v>
      </c>
      <c r="B59" s="202">
        <v>199</v>
      </c>
      <c r="C59" s="224" t="s">
        <v>1230</v>
      </c>
      <c r="D59" s="202">
        <v>7</v>
      </c>
      <c r="E59" s="275"/>
      <c r="F59" s="476" t="str">
        <f>'Punto 1.4 77hp LPG'!D8</f>
        <v>199.B5S.7</v>
      </c>
      <c r="G59" s="206" t="s">
        <v>623</v>
      </c>
      <c r="H59" s="232" t="s">
        <v>1024</v>
      </c>
      <c r="I59" s="253">
        <f>'Punto 1.4 77hp LPG'!D7</f>
        <v>14550</v>
      </c>
      <c r="J59" s="230">
        <f>I59-K59</f>
        <v>13590</v>
      </c>
      <c r="K59" s="231">
        <v>960</v>
      </c>
      <c r="L59" s="478">
        <v>450</v>
      </c>
      <c r="M59" s="479">
        <v>380</v>
      </c>
      <c r="N59" s="202">
        <v>114</v>
      </c>
      <c r="O59" s="202">
        <f t="shared" si="26"/>
        <v>102.60000000000001</v>
      </c>
      <c r="P59" s="475" t="s">
        <v>914</v>
      </c>
      <c r="Q59" s="227" t="s">
        <v>311</v>
      </c>
      <c r="R59" s="227" t="s">
        <v>309</v>
      </c>
      <c r="S59" s="227" t="s">
        <v>310</v>
      </c>
      <c r="T59" s="228">
        <v>1368</v>
      </c>
      <c r="U59" s="202" t="s">
        <v>110</v>
      </c>
      <c r="V59" s="202" t="s">
        <v>475</v>
      </c>
      <c r="W59" s="202">
        <v>13.2</v>
      </c>
      <c r="X59" s="202">
        <v>165</v>
      </c>
      <c r="Y59" s="239" t="s">
        <v>1026</v>
      </c>
    </row>
    <row r="60" spans="1:122" s="737" customFormat="1" ht="28.15" customHeight="1">
      <c r="A60" s="723" t="str">
        <f t="shared" si="27"/>
        <v>19923W7</v>
      </c>
      <c r="B60" s="724">
        <v>199</v>
      </c>
      <c r="C60" s="725" t="s">
        <v>1315</v>
      </c>
      <c r="D60" s="724">
        <v>7</v>
      </c>
      <c r="E60" s="726"/>
      <c r="F60" s="476" t="str">
        <f>'Punto 0.9 Twinair 105hp'!D8</f>
        <v>199.23W.7</v>
      </c>
      <c r="G60" s="727" t="s">
        <v>623</v>
      </c>
      <c r="H60" s="728" t="s">
        <v>1308</v>
      </c>
      <c r="I60" s="729">
        <f>'Punto 0.9 Twinair 105hp'!D7</f>
        <v>13900</v>
      </c>
      <c r="J60" s="730">
        <f>I60-K60</f>
        <v>13600</v>
      </c>
      <c r="K60" s="731">
        <v>300</v>
      </c>
      <c r="L60" s="732">
        <v>450</v>
      </c>
      <c r="M60" s="733">
        <v>380</v>
      </c>
      <c r="N60" s="724">
        <v>98</v>
      </c>
      <c r="O60" s="724">
        <f t="shared" si="26"/>
        <v>0</v>
      </c>
      <c r="P60" s="724" t="s">
        <v>18</v>
      </c>
      <c r="Q60" s="734">
        <v>4.9000000000000004</v>
      </c>
      <c r="R60" s="734">
        <v>3.8</v>
      </c>
      <c r="S60" s="734">
        <v>4.2</v>
      </c>
      <c r="T60" s="735">
        <v>875</v>
      </c>
      <c r="U60" s="724" t="s">
        <v>1311</v>
      </c>
      <c r="V60" s="724" t="s">
        <v>1369</v>
      </c>
      <c r="W60" s="724">
        <v>11.4</v>
      </c>
      <c r="X60" s="724">
        <v>184</v>
      </c>
      <c r="Y60" s="736" t="s">
        <v>634</v>
      </c>
      <c r="DP60" s="723"/>
      <c r="DQ60" s="723"/>
      <c r="DR60" s="723"/>
    </row>
    <row r="61" spans="1:122" s="737" customFormat="1" ht="28.15" customHeight="1">
      <c r="A61" s="723" t="str">
        <f t="shared" si="27"/>
        <v>19925W7</v>
      </c>
      <c r="B61" s="724">
        <v>199</v>
      </c>
      <c r="C61" s="725" t="s">
        <v>1316</v>
      </c>
      <c r="D61" s="724">
        <v>7</v>
      </c>
      <c r="E61" s="726"/>
      <c r="F61" s="476" t="str">
        <f>'Punto 0.9 Twinair 105hp'!E8</f>
        <v>199.25W.7</v>
      </c>
      <c r="G61" s="727" t="s">
        <v>623</v>
      </c>
      <c r="H61" s="728" t="s">
        <v>1309</v>
      </c>
      <c r="I61" s="729">
        <f>'Punto 0.9 Twinair 105hp'!E7</f>
        <v>14300</v>
      </c>
      <c r="J61" s="730">
        <f>I61-K61</f>
        <v>14000</v>
      </c>
      <c r="K61" s="731">
        <v>300</v>
      </c>
      <c r="L61" s="732">
        <v>450</v>
      </c>
      <c r="M61" s="733">
        <v>380</v>
      </c>
      <c r="N61" s="724">
        <v>98</v>
      </c>
      <c r="O61" s="724">
        <f t="shared" si="26"/>
        <v>0</v>
      </c>
      <c r="P61" s="724" t="s">
        <v>18</v>
      </c>
      <c r="Q61" s="734">
        <v>4.9000000000000004</v>
      </c>
      <c r="R61" s="734">
        <v>3.8</v>
      </c>
      <c r="S61" s="734">
        <v>4.2</v>
      </c>
      <c r="T61" s="735">
        <v>875</v>
      </c>
      <c r="U61" s="724" t="s">
        <v>1311</v>
      </c>
      <c r="V61" s="724" t="s">
        <v>1369</v>
      </c>
      <c r="W61" s="724">
        <v>11.4</v>
      </c>
      <c r="X61" s="724">
        <v>184</v>
      </c>
      <c r="Y61" s="736" t="s">
        <v>1039</v>
      </c>
      <c r="DP61" s="723"/>
      <c r="DQ61" s="723"/>
      <c r="DR61" s="723"/>
    </row>
    <row r="62" spans="1:122" s="737" customFormat="1" ht="28.15" customHeight="1">
      <c r="A62" s="723" t="str">
        <f t="shared" si="27"/>
        <v>19955W7</v>
      </c>
      <c r="B62" s="724">
        <v>199</v>
      </c>
      <c r="C62" s="725" t="s">
        <v>1317</v>
      </c>
      <c r="D62" s="724">
        <v>7</v>
      </c>
      <c r="E62" s="726"/>
      <c r="F62" s="476" t="str">
        <f>'Punto 0.9 Twinair 105hp'!F8</f>
        <v>199.55W.7</v>
      </c>
      <c r="G62" s="727" t="s">
        <v>623</v>
      </c>
      <c r="H62" s="728" t="s">
        <v>1310</v>
      </c>
      <c r="I62" s="729">
        <f>'Punto 0.9 Twinair 105hp'!F7</f>
        <v>14800</v>
      </c>
      <c r="J62" s="730">
        <f>I62-K62</f>
        <v>14500</v>
      </c>
      <c r="K62" s="731">
        <v>300</v>
      </c>
      <c r="L62" s="732">
        <v>450</v>
      </c>
      <c r="M62" s="733">
        <v>380</v>
      </c>
      <c r="N62" s="724">
        <v>98</v>
      </c>
      <c r="O62" s="724">
        <f t="shared" si="26"/>
        <v>0</v>
      </c>
      <c r="P62" s="724" t="s">
        <v>18</v>
      </c>
      <c r="Q62" s="734">
        <v>4.9000000000000004</v>
      </c>
      <c r="R62" s="734">
        <v>3.8</v>
      </c>
      <c r="S62" s="734">
        <v>4.2</v>
      </c>
      <c r="T62" s="735">
        <v>875</v>
      </c>
      <c r="U62" s="724" t="s">
        <v>1311</v>
      </c>
      <c r="V62" s="724" t="s">
        <v>1369</v>
      </c>
      <c r="W62" s="724">
        <v>11.4</v>
      </c>
      <c r="X62" s="724">
        <v>184</v>
      </c>
      <c r="Y62" s="736" t="s">
        <v>1038</v>
      </c>
      <c r="DP62" s="723"/>
      <c r="DQ62" s="723"/>
      <c r="DR62" s="723"/>
    </row>
    <row r="63" spans="1:122" ht="28.15" customHeight="1">
      <c r="A63" s="200" t="str">
        <f t="shared" ref="A63:A64" si="28">B63&amp;C63&amp;D63</f>
        <v>19923Z7</v>
      </c>
      <c r="B63" s="202">
        <v>199</v>
      </c>
      <c r="C63" s="224" t="s">
        <v>1110</v>
      </c>
      <c r="D63" s="202">
        <v>7</v>
      </c>
      <c r="E63" s="275"/>
      <c r="F63" s="476" t="str">
        <f>'Punto 1.3 MTJ 75hp'!D8</f>
        <v>199.23Z.7</v>
      </c>
      <c r="G63" s="206" t="s">
        <v>623</v>
      </c>
      <c r="H63" s="232" t="s">
        <v>924</v>
      </c>
      <c r="I63" s="253">
        <f>'Punto 1.3 MTJ 75hp'!D7</f>
        <v>14050</v>
      </c>
      <c r="J63" s="230">
        <f>I63-K63</f>
        <v>13090</v>
      </c>
      <c r="K63" s="231">
        <v>960</v>
      </c>
      <c r="L63" s="478">
        <v>450</v>
      </c>
      <c r="M63" s="479">
        <v>380</v>
      </c>
      <c r="N63" s="202">
        <v>112</v>
      </c>
      <c r="O63" s="202">
        <f t="shared" si="26"/>
        <v>100.8</v>
      </c>
      <c r="P63" s="202" t="s">
        <v>19</v>
      </c>
      <c r="Q63" s="227">
        <v>5.5</v>
      </c>
      <c r="R63" s="227">
        <v>3.5</v>
      </c>
      <c r="S63" s="227">
        <v>4.2</v>
      </c>
      <c r="T63" s="228">
        <v>1248</v>
      </c>
      <c r="U63" s="202" t="s">
        <v>39</v>
      </c>
      <c r="V63" s="202" t="s">
        <v>71</v>
      </c>
      <c r="W63" s="202">
        <v>13.6</v>
      </c>
      <c r="X63" s="202">
        <v>165</v>
      </c>
      <c r="Y63" s="239" t="s">
        <v>1025</v>
      </c>
    </row>
    <row r="64" spans="1:122" ht="28.15" customHeight="1">
      <c r="A64" s="200" t="str">
        <f t="shared" si="28"/>
        <v>19925Z7</v>
      </c>
      <c r="B64" s="202">
        <v>199</v>
      </c>
      <c r="C64" s="224" t="s">
        <v>1111</v>
      </c>
      <c r="D64" s="202">
        <v>7</v>
      </c>
      <c r="E64" s="275"/>
      <c r="F64" s="476" t="str">
        <f>'Punto 1.3 MTJ 75hp'!E8</f>
        <v>199.25Z.7</v>
      </c>
      <c r="G64" s="206" t="s">
        <v>623</v>
      </c>
      <c r="H64" s="232" t="s">
        <v>925</v>
      </c>
      <c r="I64" s="253">
        <f>'Punto 1.3 MTJ 75hp'!E7</f>
        <v>14450</v>
      </c>
      <c r="J64" s="230">
        <f>I64-K64</f>
        <v>13490</v>
      </c>
      <c r="K64" s="231">
        <v>960</v>
      </c>
      <c r="L64" s="478">
        <v>450</v>
      </c>
      <c r="M64" s="479">
        <v>380</v>
      </c>
      <c r="N64" s="202">
        <v>112</v>
      </c>
      <c r="O64" s="202">
        <f t="shared" si="26"/>
        <v>100.8</v>
      </c>
      <c r="P64" s="202" t="s">
        <v>19</v>
      </c>
      <c r="Q64" s="227">
        <v>5.5</v>
      </c>
      <c r="R64" s="227">
        <v>3.5</v>
      </c>
      <c r="S64" s="227">
        <v>4.2</v>
      </c>
      <c r="T64" s="228">
        <v>1248</v>
      </c>
      <c r="U64" s="202" t="s">
        <v>39</v>
      </c>
      <c r="V64" s="202" t="s">
        <v>71</v>
      </c>
      <c r="W64" s="202">
        <v>13.6</v>
      </c>
      <c r="X64" s="202">
        <v>165</v>
      </c>
      <c r="Y64" s="239" t="s">
        <v>1025</v>
      </c>
    </row>
    <row r="65" spans="1:122" ht="28.15" customHeight="1">
      <c r="A65" s="200" t="str">
        <f>B65&amp;C65&amp;D65</f>
        <v>19923U7</v>
      </c>
      <c r="B65" s="202">
        <v>199</v>
      </c>
      <c r="C65" s="224" t="s">
        <v>1107</v>
      </c>
      <c r="D65" s="202">
        <v>7</v>
      </c>
      <c r="E65" s="275"/>
      <c r="F65" s="476" t="str">
        <f>'Punto 1.3 MTJ 85hp'!D8</f>
        <v>199.23U.7</v>
      </c>
      <c r="G65" s="206" t="s">
        <v>623</v>
      </c>
      <c r="H65" s="232" t="s">
        <v>926</v>
      </c>
      <c r="I65" s="253">
        <f>'Punto 1.3 MTJ 85hp'!D7</f>
        <v>14950</v>
      </c>
      <c r="J65" s="230">
        <f>I65-K65</f>
        <v>13990</v>
      </c>
      <c r="K65" s="231">
        <v>960</v>
      </c>
      <c r="L65" s="478">
        <v>450</v>
      </c>
      <c r="M65" s="479">
        <v>380</v>
      </c>
      <c r="N65" s="202">
        <v>90</v>
      </c>
      <c r="O65" s="202">
        <f t="shared" si="26"/>
        <v>0</v>
      </c>
      <c r="P65" s="202" t="s">
        <v>19</v>
      </c>
      <c r="Q65" s="227">
        <v>4.4000000000000004</v>
      </c>
      <c r="R65" s="227">
        <v>2.9</v>
      </c>
      <c r="S65" s="227">
        <v>3.5</v>
      </c>
      <c r="T65" s="228">
        <v>1248</v>
      </c>
      <c r="U65" s="202" t="s">
        <v>326</v>
      </c>
      <c r="V65" s="202" t="s">
        <v>325</v>
      </c>
      <c r="W65" s="202">
        <v>13.1</v>
      </c>
      <c r="X65" s="202">
        <v>172</v>
      </c>
      <c r="Y65" s="239" t="s">
        <v>1039</v>
      </c>
    </row>
    <row r="66" spans="1:122" ht="28.15" customHeight="1">
      <c r="A66" s="200" t="str">
        <f>B66&amp;C66&amp;D66</f>
        <v>19925U7</v>
      </c>
      <c r="B66" s="202">
        <v>199</v>
      </c>
      <c r="C66" s="224" t="s">
        <v>1108</v>
      </c>
      <c r="D66" s="202">
        <v>7</v>
      </c>
      <c r="E66" s="275"/>
      <c r="F66" s="476" t="str">
        <f>'Punto 1.3 MTJ 85hp'!E8</f>
        <v>199.25U.7</v>
      </c>
      <c r="G66" s="206" t="s">
        <v>623</v>
      </c>
      <c r="H66" s="232" t="s">
        <v>927</v>
      </c>
      <c r="I66" s="253">
        <f>'Punto 1.3 MTJ 85hp'!E7</f>
        <v>15350</v>
      </c>
      <c r="J66" s="230">
        <f>I66-K66</f>
        <v>14390</v>
      </c>
      <c r="K66" s="231">
        <v>960</v>
      </c>
      <c r="L66" s="478">
        <v>450</v>
      </c>
      <c r="M66" s="479">
        <v>380</v>
      </c>
      <c r="N66" s="202">
        <v>90</v>
      </c>
      <c r="O66" s="202">
        <f t="shared" si="26"/>
        <v>0</v>
      </c>
      <c r="P66" s="202" t="s">
        <v>19</v>
      </c>
      <c r="Q66" s="227">
        <v>4.4000000000000004</v>
      </c>
      <c r="R66" s="227">
        <v>2.9</v>
      </c>
      <c r="S66" s="227">
        <v>3.5</v>
      </c>
      <c r="T66" s="228">
        <v>1248</v>
      </c>
      <c r="U66" s="202" t="s">
        <v>326</v>
      </c>
      <c r="V66" s="202" t="s">
        <v>325</v>
      </c>
      <c r="W66" s="202">
        <v>13.1</v>
      </c>
      <c r="X66" s="202">
        <v>172</v>
      </c>
      <c r="Y66" s="239" t="s">
        <v>634</v>
      </c>
    </row>
    <row r="67" spans="1:122" ht="28.15" customHeight="1">
      <c r="A67" s="200" t="str">
        <f>B67&amp;C67&amp;D67</f>
        <v>19955U7</v>
      </c>
      <c r="B67" s="202">
        <v>199</v>
      </c>
      <c r="C67" s="224" t="s">
        <v>1109</v>
      </c>
      <c r="D67" s="202">
        <v>7</v>
      </c>
      <c r="E67" s="275"/>
      <c r="F67" s="476" t="str">
        <f>'Punto 1.3 MTJ 85hp'!F8</f>
        <v>199.55U.7</v>
      </c>
      <c r="G67" s="206" t="s">
        <v>623</v>
      </c>
      <c r="H67" s="232" t="s">
        <v>1037</v>
      </c>
      <c r="I67" s="253">
        <f>'Punto 1.3 MTJ 85hp'!F7</f>
        <v>15850</v>
      </c>
      <c r="J67" s="230">
        <f>I67-K67</f>
        <v>14890</v>
      </c>
      <c r="K67" s="231">
        <v>960</v>
      </c>
      <c r="L67" s="478">
        <v>450</v>
      </c>
      <c r="M67" s="479">
        <v>380</v>
      </c>
      <c r="N67" s="202">
        <v>90</v>
      </c>
      <c r="O67" s="202">
        <f t="shared" ref="O67" si="29">IF(N67&lt;=100,0,IF(N67&lt;=120,N67*0.9,IF(N67&lt;=140,N67*1.1,IF(N67&lt;=160,N67*1.7,IF(N67&lt;=180,N67*2.25,IF(N67&lt;=200,N67*2.55,IF(N67&lt;=250,N67*2.8,N67*3.4)))))))</f>
        <v>0</v>
      </c>
      <c r="P67" s="202" t="s">
        <v>19</v>
      </c>
      <c r="Q67" s="227">
        <v>4.4000000000000004</v>
      </c>
      <c r="R67" s="227">
        <v>2.9</v>
      </c>
      <c r="S67" s="227">
        <v>3.5</v>
      </c>
      <c r="T67" s="228">
        <v>1248</v>
      </c>
      <c r="U67" s="202" t="s">
        <v>326</v>
      </c>
      <c r="V67" s="202" t="s">
        <v>325</v>
      </c>
      <c r="W67" s="202">
        <v>13.1</v>
      </c>
      <c r="X67" s="202">
        <v>172</v>
      </c>
      <c r="Y67" s="239" t="s">
        <v>1038</v>
      </c>
    </row>
    <row r="68" spans="1:122" s="280" customFormat="1" ht="18.75" customHeight="1">
      <c r="B68" s="276"/>
      <c r="C68" s="276"/>
      <c r="D68" s="276"/>
      <c r="E68" s="275"/>
      <c r="F68" s="477"/>
      <c r="G68" s="466"/>
      <c r="H68" s="466"/>
      <c r="I68" s="466"/>
      <c r="J68" s="277"/>
      <c r="K68" s="278"/>
      <c r="L68" s="279"/>
      <c r="M68" s="279"/>
      <c r="O68" s="276"/>
      <c r="T68" s="281"/>
      <c r="U68" s="276"/>
      <c r="V68" s="276"/>
      <c r="W68" s="276"/>
      <c r="X68" s="276"/>
    </row>
    <row r="69" spans="1:122" ht="24" customHeight="1">
      <c r="A69" s="200" t="str">
        <f>B69&amp;C69&amp;D69</f>
        <v>1986G23</v>
      </c>
      <c r="B69" s="202">
        <v>198</v>
      </c>
      <c r="C69" s="224" t="s">
        <v>1250</v>
      </c>
      <c r="D69" s="208">
        <v>3</v>
      </c>
      <c r="E69" s="275"/>
      <c r="F69" s="476" t="str">
        <f>'Bravo 1.6 MTJ 120hp'!D8</f>
        <v>198.6G2.3</v>
      </c>
      <c r="G69" s="206" t="s">
        <v>314</v>
      </c>
      <c r="H69" s="232" t="s">
        <v>928</v>
      </c>
      <c r="I69" s="253">
        <f>'Bravo 1.6 MTJ 120hp'!D7</f>
        <v>20800</v>
      </c>
      <c r="J69" s="230">
        <f>I69-K69</f>
        <v>19370</v>
      </c>
      <c r="K69" s="231">
        <v>1430</v>
      </c>
      <c r="L69" s="478">
        <v>500</v>
      </c>
      <c r="M69" s="479">
        <v>0</v>
      </c>
      <c r="N69" s="202">
        <v>117</v>
      </c>
      <c r="O69" s="208">
        <f>IF(N69&lt;=100,0,IF(N69&lt;=120,N69*0.9,IF(N69&lt;=140,N69*1.1,IF(N69&lt;=160,N69*1.7,IF(N69&lt;=180,N69*2.25,IF(N69&lt;=200,N69*2.55,IF(N69&lt;=250,N69*2.8,N69*3.4)))))))</f>
        <v>105.3</v>
      </c>
      <c r="P69" s="202" t="s">
        <v>19</v>
      </c>
      <c r="Q69" s="227">
        <v>5.6</v>
      </c>
      <c r="R69" s="227">
        <v>3.8</v>
      </c>
      <c r="S69" s="227">
        <v>4.5</v>
      </c>
      <c r="T69" s="228">
        <v>1598</v>
      </c>
      <c r="U69" s="202" t="s">
        <v>353</v>
      </c>
      <c r="V69" s="202" t="s">
        <v>190</v>
      </c>
      <c r="W69" s="202">
        <v>10.5</v>
      </c>
      <c r="X69" s="202">
        <v>195</v>
      </c>
      <c r="Y69" s="239" t="s">
        <v>489</v>
      </c>
      <c r="DP69" s="207"/>
      <c r="DQ69" s="207"/>
      <c r="DR69" s="207"/>
    </row>
    <row r="70" spans="1:122" s="280" customFormat="1" ht="18.75" customHeight="1" thickBot="1">
      <c r="B70" s="276"/>
      <c r="C70" s="276"/>
      <c r="D70" s="276"/>
      <c r="E70" s="275"/>
      <c r="F70" s="477"/>
      <c r="G70" s="466"/>
      <c r="H70" s="466"/>
      <c r="I70" s="466"/>
      <c r="J70" s="277"/>
      <c r="K70" s="278"/>
      <c r="L70" s="279"/>
      <c r="M70" s="279"/>
      <c r="O70" s="276"/>
      <c r="T70" s="281"/>
      <c r="U70" s="276"/>
      <c r="V70" s="276"/>
      <c r="W70" s="276"/>
      <c r="X70" s="276"/>
    </row>
    <row r="71" spans="1:122" ht="24" customHeight="1">
      <c r="A71" s="200" t="str">
        <f t="shared" ref="A71:A83" si="30">B71&amp;C71&amp;D71</f>
        <v>15271A0</v>
      </c>
      <c r="B71" s="202">
        <v>152</v>
      </c>
      <c r="C71" s="224" t="s">
        <v>1288</v>
      </c>
      <c r="D71" s="208">
        <v>0</v>
      </c>
      <c r="E71" s="275"/>
      <c r="F71" s="476" t="str">
        <f>'Doblo 1.4 95hp'!D8</f>
        <v>152.71A.0</v>
      </c>
      <c r="G71" s="206" t="s">
        <v>360</v>
      </c>
      <c r="H71" s="232" t="s">
        <v>371</v>
      </c>
      <c r="I71" s="258">
        <f>'Doblo 1.4 95hp'!D7</f>
        <v>16450</v>
      </c>
      <c r="J71" s="225">
        <f>I71-K71</f>
        <v>15490</v>
      </c>
      <c r="K71" s="226">
        <v>960</v>
      </c>
      <c r="L71" s="478">
        <v>440</v>
      </c>
      <c r="M71" s="479">
        <v>220</v>
      </c>
      <c r="N71" s="202">
        <v>166</v>
      </c>
      <c r="O71" s="208">
        <f t="shared" ref="O71:O78" si="31">IF(N71&lt;=100,0,IF(N71&lt;=120,N71*0.9,IF(N71&lt;=140,N71*1.1,IF(N71&lt;=160,N71*1.7,IF(N71&lt;=180,N71*2.25,IF(N71&lt;=200,N71*2.55,IF(N71&lt;=250,N71*2.8,N71*3.4)))))))</f>
        <v>373.5</v>
      </c>
      <c r="P71" s="202" t="s">
        <v>18</v>
      </c>
      <c r="Q71" s="227">
        <v>9.3000000000000007</v>
      </c>
      <c r="R71" s="227">
        <v>5.9</v>
      </c>
      <c r="S71" s="227">
        <v>7.2</v>
      </c>
      <c r="T71" s="228">
        <v>1368</v>
      </c>
      <c r="U71" s="202" t="s">
        <v>375</v>
      </c>
      <c r="V71" s="202" t="s">
        <v>376</v>
      </c>
      <c r="W71" s="202">
        <v>15.4</v>
      </c>
      <c r="X71" s="202">
        <v>161</v>
      </c>
      <c r="Y71" s="211" t="s">
        <v>121</v>
      </c>
      <c r="DP71" s="207"/>
      <c r="DQ71" s="207"/>
      <c r="DR71" s="207"/>
    </row>
    <row r="72" spans="1:122" ht="24" customHeight="1">
      <c r="A72" s="200" t="str">
        <f t="shared" si="30"/>
        <v>15276A0</v>
      </c>
      <c r="B72" s="202">
        <v>152</v>
      </c>
      <c r="C72" s="224" t="s">
        <v>1289</v>
      </c>
      <c r="D72" s="208">
        <v>0</v>
      </c>
      <c r="E72" s="275"/>
      <c r="F72" s="476" t="str">
        <f>'Doblo 1.4 95hp'!E8</f>
        <v>152.76A.0</v>
      </c>
      <c r="G72" s="206" t="s">
        <v>360</v>
      </c>
      <c r="H72" s="232" t="s">
        <v>372</v>
      </c>
      <c r="I72" s="253">
        <f>'Doblo 1.4 95hp'!E7</f>
        <v>17650</v>
      </c>
      <c r="J72" s="230">
        <f>I72-K72</f>
        <v>16690</v>
      </c>
      <c r="K72" s="231">
        <v>960</v>
      </c>
      <c r="L72" s="478">
        <v>440</v>
      </c>
      <c r="M72" s="479">
        <v>220</v>
      </c>
      <c r="N72" s="202">
        <v>166</v>
      </c>
      <c r="O72" s="208">
        <f t="shared" si="31"/>
        <v>373.5</v>
      </c>
      <c r="P72" s="202" t="s">
        <v>18</v>
      </c>
      <c r="Q72" s="227">
        <v>9.3000000000000007</v>
      </c>
      <c r="R72" s="227">
        <v>5.9</v>
      </c>
      <c r="S72" s="227">
        <v>7.2</v>
      </c>
      <c r="T72" s="228">
        <v>1368</v>
      </c>
      <c r="U72" s="202" t="s">
        <v>375</v>
      </c>
      <c r="V72" s="202" t="s">
        <v>376</v>
      </c>
      <c r="W72" s="202">
        <v>15.4</v>
      </c>
      <c r="X72" s="202">
        <v>161</v>
      </c>
      <c r="Y72" s="211" t="s">
        <v>120</v>
      </c>
      <c r="DP72" s="207"/>
      <c r="DQ72" s="207"/>
      <c r="DR72" s="207"/>
    </row>
    <row r="73" spans="1:122" ht="24" customHeight="1">
      <c r="A73" s="200" t="str">
        <f t="shared" si="30"/>
        <v>15277A0</v>
      </c>
      <c r="B73" s="202">
        <v>152</v>
      </c>
      <c r="C73" s="224" t="s">
        <v>1290</v>
      </c>
      <c r="D73" s="208">
        <v>0</v>
      </c>
      <c r="E73" s="275"/>
      <c r="F73" s="476" t="str">
        <f>'Doblo 1.4 95hp'!F8</f>
        <v>152.77A.0</v>
      </c>
      <c r="G73" s="206" t="s">
        <v>360</v>
      </c>
      <c r="H73" s="232" t="s">
        <v>586</v>
      </c>
      <c r="I73" s="253">
        <f>'Doblo 1.4 95hp'!F7</f>
        <v>18550</v>
      </c>
      <c r="J73" s="230">
        <f>I73-K73</f>
        <v>17590</v>
      </c>
      <c r="K73" s="231">
        <v>960</v>
      </c>
      <c r="L73" s="478">
        <v>440</v>
      </c>
      <c r="M73" s="479">
        <v>220</v>
      </c>
      <c r="N73" s="202">
        <v>166</v>
      </c>
      <c r="O73" s="208">
        <f t="shared" si="31"/>
        <v>373.5</v>
      </c>
      <c r="P73" s="202" t="s">
        <v>18</v>
      </c>
      <c r="Q73" s="227">
        <v>9.3000000000000007</v>
      </c>
      <c r="R73" s="227">
        <v>5.9</v>
      </c>
      <c r="S73" s="227">
        <v>7.2</v>
      </c>
      <c r="T73" s="228">
        <v>1368</v>
      </c>
      <c r="U73" s="202" t="s">
        <v>375</v>
      </c>
      <c r="V73" s="202" t="s">
        <v>376</v>
      </c>
      <c r="W73" s="202">
        <v>15.4</v>
      </c>
      <c r="X73" s="202">
        <v>161</v>
      </c>
      <c r="Y73" s="211" t="s">
        <v>276</v>
      </c>
      <c r="DP73" s="207"/>
      <c r="DQ73" s="207"/>
      <c r="DR73" s="207"/>
    </row>
    <row r="74" spans="1:122" ht="24" customHeight="1">
      <c r="A74" s="200" t="str">
        <f t="shared" si="30"/>
        <v>15276B0</v>
      </c>
      <c r="B74" s="202">
        <v>152</v>
      </c>
      <c r="C74" s="224" t="s">
        <v>1291</v>
      </c>
      <c r="D74" s="208">
        <v>0</v>
      </c>
      <c r="E74" s="275"/>
      <c r="F74" s="476" t="str">
        <f>'Doblo 1.4 120hp'!D8</f>
        <v>152.76B.0</v>
      </c>
      <c r="G74" s="206" t="s">
        <v>360</v>
      </c>
      <c r="H74" s="232" t="s">
        <v>706</v>
      </c>
      <c r="I74" s="253">
        <f>'Doblo 1.4 120hp'!D7</f>
        <v>19150</v>
      </c>
      <c r="J74" s="230">
        <f>I74-K74</f>
        <v>18190</v>
      </c>
      <c r="K74" s="231">
        <v>960</v>
      </c>
      <c r="L74" s="478">
        <v>440</v>
      </c>
      <c r="M74" s="479">
        <v>220</v>
      </c>
      <c r="N74" s="202">
        <v>169</v>
      </c>
      <c r="O74" s="208">
        <f t="shared" si="31"/>
        <v>380.25</v>
      </c>
      <c r="P74" s="202" t="s">
        <v>18</v>
      </c>
      <c r="Q74" s="227">
        <v>9.5</v>
      </c>
      <c r="R74" s="227">
        <v>5.9</v>
      </c>
      <c r="S74" s="227">
        <v>7.2</v>
      </c>
      <c r="T74" s="228">
        <v>1368</v>
      </c>
      <c r="U74" s="202" t="s">
        <v>471</v>
      </c>
      <c r="V74" s="202" t="s">
        <v>707</v>
      </c>
      <c r="W74" s="202">
        <v>12.4</v>
      </c>
      <c r="X74" s="202">
        <v>172</v>
      </c>
      <c r="Y74" s="211" t="s">
        <v>120</v>
      </c>
      <c r="DP74" s="207"/>
      <c r="DQ74" s="207"/>
      <c r="DR74" s="207"/>
    </row>
    <row r="75" spans="1:122" ht="24" customHeight="1">
      <c r="A75" s="200" t="str">
        <f>B75&amp;C75&amp;D75</f>
        <v>15277B0</v>
      </c>
      <c r="B75" s="202">
        <v>152</v>
      </c>
      <c r="C75" s="224" t="s">
        <v>1292</v>
      </c>
      <c r="D75" s="208">
        <v>0</v>
      </c>
      <c r="E75" s="275"/>
      <c r="F75" s="476" t="str">
        <f>'Doblo 1.4 120hp'!E8</f>
        <v>152.77B.0</v>
      </c>
      <c r="G75" s="206" t="s">
        <v>360</v>
      </c>
      <c r="H75" s="232" t="s">
        <v>708</v>
      </c>
      <c r="I75" s="253">
        <f>'Doblo 1.4 120hp'!E7</f>
        <v>20050</v>
      </c>
      <c r="J75" s="230">
        <f>I75-K75</f>
        <v>19090</v>
      </c>
      <c r="K75" s="231">
        <v>960</v>
      </c>
      <c r="L75" s="478">
        <v>440</v>
      </c>
      <c r="M75" s="479">
        <v>220</v>
      </c>
      <c r="N75" s="202">
        <v>169</v>
      </c>
      <c r="O75" s="208">
        <f t="shared" si="31"/>
        <v>380.25</v>
      </c>
      <c r="P75" s="202" t="s">
        <v>18</v>
      </c>
      <c r="Q75" s="227">
        <v>9.5</v>
      </c>
      <c r="R75" s="227">
        <v>5.9</v>
      </c>
      <c r="S75" s="227">
        <v>7.2</v>
      </c>
      <c r="T75" s="228">
        <v>1368</v>
      </c>
      <c r="U75" s="202" t="s">
        <v>471</v>
      </c>
      <c r="V75" s="202" t="s">
        <v>707</v>
      </c>
      <c r="W75" s="202">
        <v>12.4</v>
      </c>
      <c r="X75" s="202">
        <v>172</v>
      </c>
      <c r="Y75" s="211" t="s">
        <v>276</v>
      </c>
      <c r="DP75" s="207"/>
      <c r="DQ75" s="207"/>
      <c r="DR75" s="207"/>
    </row>
    <row r="76" spans="1:122" ht="24" customHeight="1">
      <c r="A76" s="200" t="str">
        <f t="shared" si="30"/>
        <v>15271E0</v>
      </c>
      <c r="B76" s="202">
        <v>152</v>
      </c>
      <c r="C76" s="224" t="s">
        <v>1293</v>
      </c>
      <c r="D76" s="208">
        <v>0</v>
      </c>
      <c r="E76" s="275"/>
      <c r="F76" s="476" t="str">
        <f>'Doblo 1.6 MTJ 105hp'!D8</f>
        <v>152.71E.0</v>
      </c>
      <c r="G76" s="206" t="s">
        <v>360</v>
      </c>
      <c r="H76" s="232" t="s">
        <v>373</v>
      </c>
      <c r="I76" s="253">
        <f>'Doblo 1.6 MTJ 105hp'!D7</f>
        <v>20550</v>
      </c>
      <c r="J76" s="230">
        <f>I76-K76</f>
        <v>19120</v>
      </c>
      <c r="K76" s="231">
        <v>1430</v>
      </c>
      <c r="L76" s="478">
        <v>440</v>
      </c>
      <c r="M76" s="479">
        <v>220</v>
      </c>
      <c r="N76" s="202">
        <v>138</v>
      </c>
      <c r="O76" s="208">
        <f t="shared" si="31"/>
        <v>151.80000000000001</v>
      </c>
      <c r="P76" s="202" t="s">
        <v>19</v>
      </c>
      <c r="Q76" s="227">
        <v>6.1</v>
      </c>
      <c r="R76" s="227">
        <v>4.7</v>
      </c>
      <c r="S76" s="227">
        <v>5.2</v>
      </c>
      <c r="T76" s="228">
        <v>1598</v>
      </c>
      <c r="U76" s="202" t="s">
        <v>86</v>
      </c>
      <c r="V76" s="202" t="s">
        <v>87</v>
      </c>
      <c r="W76" s="202">
        <v>13.4</v>
      </c>
      <c r="X76" s="202">
        <v>164</v>
      </c>
      <c r="Y76" s="211" t="s">
        <v>121</v>
      </c>
      <c r="DP76" s="207"/>
      <c r="DQ76" s="207"/>
      <c r="DR76" s="207"/>
    </row>
    <row r="77" spans="1:122" ht="24" customHeight="1">
      <c r="A77" s="200" t="str">
        <f t="shared" si="30"/>
        <v>15276E0</v>
      </c>
      <c r="B77" s="202">
        <v>152</v>
      </c>
      <c r="C77" s="224" t="s">
        <v>1294</v>
      </c>
      <c r="D77" s="208">
        <v>0</v>
      </c>
      <c r="E77" s="275"/>
      <c r="F77" s="476" t="str">
        <f>'Doblo 1.6 MTJ 105hp'!E8</f>
        <v>152.76E.0</v>
      </c>
      <c r="G77" s="206" t="s">
        <v>360</v>
      </c>
      <c r="H77" s="232" t="s">
        <v>374</v>
      </c>
      <c r="I77" s="253">
        <f>'Doblo 1.6 MTJ 105hp'!E7</f>
        <v>21750</v>
      </c>
      <c r="J77" s="230">
        <f>I77-K77</f>
        <v>20320</v>
      </c>
      <c r="K77" s="231">
        <v>1430</v>
      </c>
      <c r="L77" s="478">
        <v>440</v>
      </c>
      <c r="M77" s="479">
        <v>220</v>
      </c>
      <c r="N77" s="202">
        <v>138</v>
      </c>
      <c r="O77" s="208">
        <f t="shared" si="31"/>
        <v>151.80000000000001</v>
      </c>
      <c r="P77" s="202" t="s">
        <v>19</v>
      </c>
      <c r="Q77" s="227">
        <v>6.1</v>
      </c>
      <c r="R77" s="227">
        <v>4.7</v>
      </c>
      <c r="S77" s="227">
        <v>5.2</v>
      </c>
      <c r="T77" s="228">
        <v>1598</v>
      </c>
      <c r="U77" s="202" t="s">
        <v>86</v>
      </c>
      <c r="V77" s="202" t="s">
        <v>87</v>
      </c>
      <c r="W77" s="202">
        <v>13.4</v>
      </c>
      <c r="X77" s="202">
        <v>164</v>
      </c>
      <c r="Y77" s="211" t="s">
        <v>120</v>
      </c>
      <c r="DP77" s="207"/>
      <c r="DQ77" s="207"/>
      <c r="DR77" s="207"/>
    </row>
    <row r="78" spans="1:122" ht="24" customHeight="1" thickBot="1">
      <c r="A78" s="200" t="str">
        <f t="shared" si="30"/>
        <v>15277E0</v>
      </c>
      <c r="B78" s="202">
        <v>152</v>
      </c>
      <c r="C78" s="224" t="s">
        <v>1295</v>
      </c>
      <c r="D78" s="208">
        <v>0</v>
      </c>
      <c r="E78" s="275"/>
      <c r="F78" s="476" t="str">
        <f>'Doblo 1.6 MTJ 105hp'!F8</f>
        <v>152.77E.0</v>
      </c>
      <c r="G78" s="206" t="s">
        <v>360</v>
      </c>
      <c r="H78" s="232" t="s">
        <v>122</v>
      </c>
      <c r="I78" s="257">
        <f>'Doblo 1.6 MTJ 105hp'!F7</f>
        <v>22650</v>
      </c>
      <c r="J78" s="233">
        <f>I78-K78</f>
        <v>21220</v>
      </c>
      <c r="K78" s="234">
        <v>1430</v>
      </c>
      <c r="L78" s="478">
        <v>440</v>
      </c>
      <c r="M78" s="479">
        <v>220</v>
      </c>
      <c r="N78" s="202">
        <v>138</v>
      </c>
      <c r="O78" s="208">
        <f t="shared" si="31"/>
        <v>151.80000000000001</v>
      </c>
      <c r="P78" s="202" t="s">
        <v>19</v>
      </c>
      <c r="Q78" s="227">
        <v>6.1</v>
      </c>
      <c r="R78" s="227">
        <v>4.7</v>
      </c>
      <c r="S78" s="227">
        <v>5.2</v>
      </c>
      <c r="T78" s="228">
        <v>1598</v>
      </c>
      <c r="U78" s="202" t="s">
        <v>86</v>
      </c>
      <c r="V78" s="202" t="s">
        <v>87</v>
      </c>
      <c r="W78" s="202">
        <v>13.4</v>
      </c>
      <c r="X78" s="202">
        <v>164</v>
      </c>
      <c r="Y78" s="211" t="s">
        <v>276</v>
      </c>
      <c r="DP78" s="207"/>
      <c r="DQ78" s="207"/>
      <c r="DR78" s="207"/>
    </row>
    <row r="79" spans="1:122" s="280" customFormat="1" ht="18.75" customHeight="1">
      <c r="B79" s="276"/>
      <c r="C79" s="276"/>
      <c r="D79" s="276"/>
      <c r="E79" s="275"/>
      <c r="F79" s="477"/>
      <c r="G79" s="466"/>
      <c r="H79" s="466"/>
      <c r="I79" s="466"/>
      <c r="J79" s="277"/>
      <c r="K79" s="278"/>
      <c r="L79" s="279"/>
      <c r="M79" s="279"/>
      <c r="O79" s="276"/>
      <c r="T79" s="281"/>
      <c r="U79" s="276"/>
      <c r="V79" s="276"/>
      <c r="W79" s="276"/>
      <c r="X79" s="276"/>
    </row>
    <row r="80" spans="1:122" ht="24" customHeight="1">
      <c r="A80" s="200" t="str">
        <f t="shared" si="30"/>
        <v>3005PD0</v>
      </c>
      <c r="B80" s="202">
        <v>300</v>
      </c>
      <c r="C80" s="224" t="s">
        <v>1084</v>
      </c>
      <c r="D80" s="208">
        <v>0</v>
      </c>
      <c r="E80" s="275"/>
      <c r="F80" s="476" t="str">
        <f>Qubo!D8</f>
        <v>300.5PD.0</v>
      </c>
      <c r="G80" s="206" t="s">
        <v>401</v>
      </c>
      <c r="H80" s="232" t="s">
        <v>96</v>
      </c>
      <c r="I80" s="253">
        <f>Qubo!D7</f>
        <v>17100</v>
      </c>
      <c r="J80" s="230">
        <f>I80-K80</f>
        <v>16140</v>
      </c>
      <c r="K80" s="231">
        <v>960</v>
      </c>
      <c r="L80" s="478">
        <v>370</v>
      </c>
      <c r="M80" s="479">
        <v>220</v>
      </c>
      <c r="N80" s="202">
        <v>107</v>
      </c>
      <c r="O80" s="208">
        <f>IF(N80&lt;=100,0,IF(N80&lt;=120,N80*0.9,IF(N80&lt;=140,N80*1.1,IF(N80&lt;=160,N80*1.7,IF(N80&lt;=180,N80*2.25,IF(N80&lt;=200,N80*2.55,IF(N80&lt;=250,N80*2.8,N80*3.4)))))))</f>
        <v>96.3</v>
      </c>
      <c r="P80" s="202" t="s">
        <v>19</v>
      </c>
      <c r="Q80" s="227" t="s">
        <v>610</v>
      </c>
      <c r="R80" s="227" t="s">
        <v>611</v>
      </c>
      <c r="S80" s="227" t="s">
        <v>612</v>
      </c>
      <c r="T80" s="228">
        <v>1248</v>
      </c>
      <c r="U80" s="202" t="s">
        <v>39</v>
      </c>
      <c r="V80" s="202" t="s">
        <v>100</v>
      </c>
      <c r="W80" s="202">
        <v>15.2</v>
      </c>
      <c r="X80" s="202">
        <v>155</v>
      </c>
      <c r="Y80" s="239" t="s">
        <v>544</v>
      </c>
      <c r="DP80" s="207"/>
      <c r="DQ80" s="207"/>
      <c r="DR80" s="207"/>
    </row>
    <row r="81" spans="1:122" ht="24" customHeight="1">
      <c r="A81" s="200" t="str">
        <f t="shared" si="30"/>
        <v>3006AD0</v>
      </c>
      <c r="B81" s="202">
        <v>300</v>
      </c>
      <c r="C81" s="224" t="s">
        <v>1085</v>
      </c>
      <c r="D81" s="208">
        <v>0</v>
      </c>
      <c r="E81" s="275"/>
      <c r="F81" s="476" t="str">
        <f>Qubo!E8</f>
        <v>300.6AD.0</v>
      </c>
      <c r="G81" s="206" t="s">
        <v>401</v>
      </c>
      <c r="H81" s="232" t="s">
        <v>97</v>
      </c>
      <c r="I81" s="253">
        <f>Qubo!E7</f>
        <v>18350</v>
      </c>
      <c r="J81" s="230">
        <f>I81-K81</f>
        <v>17390</v>
      </c>
      <c r="K81" s="231">
        <v>960</v>
      </c>
      <c r="L81" s="478">
        <v>370</v>
      </c>
      <c r="M81" s="479">
        <v>220</v>
      </c>
      <c r="N81" s="202">
        <v>107</v>
      </c>
      <c r="O81" s="208">
        <f>IF(N81&lt;=100,0,IF(N81&lt;=120,N81*0.9,IF(N81&lt;=140,N81*1.1,IF(N81&lt;=160,N81*1.7,IF(N81&lt;=180,N81*2.25,IF(N81&lt;=200,N81*2.55,IF(N81&lt;=250,N81*2.8,N81*3.4)))))))</f>
        <v>96.3</v>
      </c>
      <c r="P81" s="202" t="s">
        <v>19</v>
      </c>
      <c r="Q81" s="227" t="s">
        <v>610</v>
      </c>
      <c r="R81" s="227" t="s">
        <v>611</v>
      </c>
      <c r="S81" s="227" t="s">
        <v>612</v>
      </c>
      <c r="T81" s="228">
        <v>1248</v>
      </c>
      <c r="U81" s="202" t="s">
        <v>39</v>
      </c>
      <c r="V81" s="202" t="s">
        <v>100</v>
      </c>
      <c r="W81" s="202">
        <v>15.2</v>
      </c>
      <c r="X81" s="202">
        <v>155</v>
      </c>
      <c r="Y81" s="239" t="s">
        <v>545</v>
      </c>
      <c r="DP81" s="207"/>
      <c r="DQ81" s="207"/>
      <c r="DR81" s="207"/>
    </row>
    <row r="82" spans="1:122" ht="24" customHeight="1">
      <c r="A82" s="200" t="str">
        <f t="shared" si="30"/>
        <v>3005PE0</v>
      </c>
      <c r="B82" s="202">
        <v>300</v>
      </c>
      <c r="C82" s="224" t="s">
        <v>1086</v>
      </c>
      <c r="D82" s="208">
        <v>0</v>
      </c>
      <c r="E82" s="275"/>
      <c r="F82" s="476" t="str">
        <f>Qubo!F8</f>
        <v>300.5PE.0</v>
      </c>
      <c r="G82" s="206" t="s">
        <v>401</v>
      </c>
      <c r="H82" s="232" t="s">
        <v>98</v>
      </c>
      <c r="I82" s="253">
        <f>Qubo!F7</f>
        <v>17900</v>
      </c>
      <c r="J82" s="230">
        <f>I82-K82</f>
        <v>16940</v>
      </c>
      <c r="K82" s="231">
        <v>960</v>
      </c>
      <c r="L82" s="478">
        <v>370</v>
      </c>
      <c r="M82" s="479">
        <v>220</v>
      </c>
      <c r="N82" s="202">
        <v>107</v>
      </c>
      <c r="O82" s="208">
        <f>IF(N82&lt;=100,0,IF(N82&lt;=120,N82*0.9,IF(N82&lt;=140,N82*1.1,IF(N82&lt;=160,N82*1.7,IF(N82&lt;=180,N82*2.25,IF(N82&lt;=200,N82*2.55,IF(N82&lt;=250,N82*2.8,N82*3.4)))))))</f>
        <v>96.3</v>
      </c>
      <c r="P82" s="202" t="s">
        <v>19</v>
      </c>
      <c r="Q82" s="227" t="s">
        <v>610</v>
      </c>
      <c r="R82" s="227" t="s">
        <v>611</v>
      </c>
      <c r="S82" s="227" t="s">
        <v>612</v>
      </c>
      <c r="T82" s="228">
        <v>1248</v>
      </c>
      <c r="U82" s="202" t="s">
        <v>295</v>
      </c>
      <c r="V82" s="202" t="s">
        <v>101</v>
      </c>
      <c r="W82" s="202">
        <v>12.2</v>
      </c>
      <c r="X82" s="202">
        <v>170</v>
      </c>
      <c r="Y82" s="239" t="s">
        <v>544</v>
      </c>
      <c r="DP82" s="207"/>
      <c r="DQ82" s="207"/>
      <c r="DR82" s="207"/>
    </row>
    <row r="83" spans="1:122" ht="24" customHeight="1" thickBot="1">
      <c r="A83" s="200" t="str">
        <f t="shared" si="30"/>
        <v>3006AE0</v>
      </c>
      <c r="B83" s="202">
        <v>300</v>
      </c>
      <c r="C83" s="224" t="s">
        <v>1087</v>
      </c>
      <c r="D83" s="208">
        <v>0</v>
      </c>
      <c r="E83" s="275"/>
      <c r="F83" s="476" t="str">
        <f>Qubo!G8</f>
        <v>300.6AE.0</v>
      </c>
      <c r="G83" s="206" t="s">
        <v>401</v>
      </c>
      <c r="H83" s="232" t="s">
        <v>99</v>
      </c>
      <c r="I83" s="257">
        <f>Qubo!G7</f>
        <v>19150</v>
      </c>
      <c r="J83" s="233">
        <f>I83-K83</f>
        <v>18190</v>
      </c>
      <c r="K83" s="234">
        <v>960</v>
      </c>
      <c r="L83" s="478">
        <v>370</v>
      </c>
      <c r="M83" s="479">
        <v>220</v>
      </c>
      <c r="N83" s="202">
        <v>107</v>
      </c>
      <c r="O83" s="208">
        <f>IF(N83&lt;=100,0,IF(N83&lt;=120,N83*0.9,IF(N83&lt;=140,N83*1.1,IF(N83&lt;=160,N83*1.7,IF(N83&lt;=180,N83*2.25,IF(N83&lt;=200,N83*2.55,IF(N83&lt;=250,N83*2.8,N83*3.4)))))))</f>
        <v>96.3</v>
      </c>
      <c r="P83" s="202" t="s">
        <v>19</v>
      </c>
      <c r="Q83" s="227" t="s">
        <v>610</v>
      </c>
      <c r="R83" s="227" t="s">
        <v>611</v>
      </c>
      <c r="S83" s="227" t="s">
        <v>612</v>
      </c>
      <c r="T83" s="228">
        <v>1248</v>
      </c>
      <c r="U83" s="202" t="s">
        <v>295</v>
      </c>
      <c r="V83" s="202" t="s">
        <v>101</v>
      </c>
      <c r="W83" s="202">
        <v>12.2</v>
      </c>
      <c r="X83" s="202">
        <v>170</v>
      </c>
      <c r="Y83" s="239" t="s">
        <v>545</v>
      </c>
      <c r="DP83" s="207"/>
      <c r="DQ83" s="207"/>
      <c r="DR83" s="207"/>
    </row>
    <row r="84" spans="1:122" s="280" customFormat="1" ht="18.75" customHeight="1" thickBot="1">
      <c r="B84" s="276"/>
      <c r="C84" s="276"/>
      <c r="D84" s="276"/>
      <c r="E84" s="275"/>
      <c r="F84" s="477"/>
      <c r="G84" s="466"/>
      <c r="H84" s="466"/>
      <c r="I84" s="466"/>
      <c r="J84" s="277"/>
      <c r="K84" s="278"/>
      <c r="L84" s="279"/>
      <c r="M84" s="279"/>
      <c r="O84" s="276"/>
      <c r="T84" s="281"/>
      <c r="U84" s="276"/>
      <c r="V84" s="276"/>
      <c r="W84" s="276"/>
      <c r="X84" s="276"/>
    </row>
    <row r="85" spans="1:122" s="737" customFormat="1" ht="24" customHeight="1">
      <c r="A85" s="723" t="str">
        <f>B85&amp;C85&amp;D85</f>
        <v>1891124</v>
      </c>
      <c r="B85" s="724">
        <v>189</v>
      </c>
      <c r="C85" s="725" t="s">
        <v>133</v>
      </c>
      <c r="D85" s="738">
        <v>4</v>
      </c>
      <c r="E85" s="726"/>
      <c r="F85" s="476" t="str">
        <f>'1.6 120hp'!D8</f>
        <v>189.112.4</v>
      </c>
      <c r="G85" s="727" t="s">
        <v>1318</v>
      </c>
      <c r="H85" s="728" t="s">
        <v>1319</v>
      </c>
      <c r="I85" s="729">
        <f>'1.6 120hp'!D7</f>
        <v>16400</v>
      </c>
      <c r="J85" s="739">
        <f>I85-K85</f>
        <v>14970</v>
      </c>
      <c r="K85" s="740">
        <v>1430</v>
      </c>
      <c r="L85" s="732">
        <v>470</v>
      </c>
      <c r="M85" s="733">
        <v>0</v>
      </c>
      <c r="N85" s="724">
        <v>141</v>
      </c>
      <c r="O85" s="741">
        <f>IF(N85&lt;=100,0,IF(N85&lt;=120,N85*0.9,IF(N85&lt;=140,N85*1.1,IF(N85&lt;=160,N85*1.7,IF(N85&lt;=180,N85*2.25,IF(N85&lt;=200,N85*2.55,IF(N85&lt;=250,N85*2.8,N85*3.4)))))))</f>
        <v>239.7</v>
      </c>
      <c r="P85" s="724" t="s">
        <v>18</v>
      </c>
      <c r="Q85" s="734">
        <v>7.9</v>
      </c>
      <c r="R85" s="734">
        <v>5.0999999999999996</v>
      </c>
      <c r="S85" s="734">
        <v>6.2</v>
      </c>
      <c r="T85" s="735">
        <v>1586</v>
      </c>
      <c r="U85" s="724" t="s">
        <v>353</v>
      </c>
      <c r="V85" s="724" t="s">
        <v>1320</v>
      </c>
      <c r="W85" s="734">
        <v>10.7</v>
      </c>
      <c r="X85" s="724">
        <v>185</v>
      </c>
      <c r="Y85" s="736" t="s">
        <v>1321</v>
      </c>
      <c r="DP85" s="723"/>
      <c r="DQ85" s="723"/>
      <c r="DR85" s="723"/>
    </row>
    <row r="86" spans="1:122" s="737" customFormat="1" ht="24" customHeight="1" thickBot="1">
      <c r="A86" s="723" t="str">
        <f>B86&amp;C86&amp;D86</f>
        <v>1893124</v>
      </c>
      <c r="B86" s="724">
        <v>189</v>
      </c>
      <c r="C86" s="725" t="s">
        <v>1324</v>
      </c>
      <c r="D86" s="738">
        <v>4</v>
      </c>
      <c r="E86" s="726"/>
      <c r="F86" s="476" t="str">
        <f>'1.6 120hp'!E8</f>
        <v>189.312.4</v>
      </c>
      <c r="G86" s="727" t="s">
        <v>1318</v>
      </c>
      <c r="H86" s="728" t="s">
        <v>1322</v>
      </c>
      <c r="I86" s="742">
        <f>'1.6 120hp'!E7</f>
        <v>19600</v>
      </c>
      <c r="J86" s="743">
        <f>I86-K86</f>
        <v>18170</v>
      </c>
      <c r="K86" s="744">
        <v>1430</v>
      </c>
      <c r="L86" s="732">
        <v>470</v>
      </c>
      <c r="M86" s="733">
        <v>0</v>
      </c>
      <c r="N86" s="724">
        <v>149</v>
      </c>
      <c r="O86" s="738">
        <f>IF(N86&lt;=100,0,IF(N86&lt;=120,N86*0.9,IF(N86&lt;=140,N86*1.1,IF(N86&lt;=160,N86*1.7,IF(N86&lt;=180,N86*2.25,IF(N86&lt;=200,N86*2.55,IF(N86&lt;=250,N86*2.8,N86*3.4)))))))</f>
        <v>253.29999999999998</v>
      </c>
      <c r="P86" s="724" t="s">
        <v>18</v>
      </c>
      <c r="Q86" s="734">
        <v>8.1999999999999993</v>
      </c>
      <c r="R86" s="734">
        <v>5.5</v>
      </c>
      <c r="S86" s="734">
        <v>6.5</v>
      </c>
      <c r="T86" s="735">
        <v>1586</v>
      </c>
      <c r="U86" s="724" t="s">
        <v>353</v>
      </c>
      <c r="V86" s="724" t="s">
        <v>1320</v>
      </c>
      <c r="W86" s="724">
        <v>11.5</v>
      </c>
      <c r="X86" s="724">
        <v>175</v>
      </c>
      <c r="Y86" s="736" t="s">
        <v>1323</v>
      </c>
      <c r="DP86" s="723"/>
      <c r="DQ86" s="723"/>
      <c r="DR86" s="723"/>
    </row>
    <row r="87" spans="1:122" s="280" customFormat="1" ht="18.75" customHeight="1">
      <c r="B87" s="276"/>
      <c r="C87" s="276"/>
      <c r="D87" s="276"/>
      <c r="E87" s="275"/>
      <c r="F87" s="466"/>
      <c r="G87" s="466"/>
      <c r="H87" s="466"/>
      <c r="I87" s="466"/>
      <c r="J87" s="277"/>
      <c r="K87" s="278"/>
      <c r="L87" s="279"/>
      <c r="M87" s="279"/>
      <c r="O87" s="276"/>
      <c r="T87" s="281"/>
      <c r="U87" s="276"/>
      <c r="V87" s="276"/>
      <c r="W87" s="276"/>
      <c r="X87" s="276"/>
    </row>
    <row r="88" spans="1:122" ht="24" customHeight="1">
      <c r="A88" s="200" t="str">
        <f t="shared" ref="A88:A89" si="32">B88&amp;C88&amp;D88</f>
        <v>345OA43</v>
      </c>
      <c r="B88" s="202">
        <v>345</v>
      </c>
      <c r="C88" s="224" t="s">
        <v>1113</v>
      </c>
      <c r="D88" s="208">
        <v>3</v>
      </c>
      <c r="E88" s="275"/>
      <c r="F88" s="476" t="str">
        <f>'Freemont 2.0 MTJ 170hp'!D8</f>
        <v>345.OA4.3</v>
      </c>
      <c r="G88" s="206" t="s">
        <v>1115</v>
      </c>
      <c r="H88" s="232" t="s">
        <v>1116</v>
      </c>
      <c r="I88" s="253">
        <f>'Freemont 2.0 MTJ 170hp'!D7</f>
        <v>32950</v>
      </c>
      <c r="J88" s="230">
        <f>I88-K88</f>
        <v>30150</v>
      </c>
      <c r="K88" s="231">
        <v>2800</v>
      </c>
      <c r="L88" s="478">
        <v>670</v>
      </c>
      <c r="M88" s="479">
        <v>0</v>
      </c>
      <c r="N88" s="202">
        <v>169</v>
      </c>
      <c r="O88" s="237">
        <f t="shared" ref="O88:O89" si="33">IF(N88&lt;=100,0,IF(N88&lt;=120,N88*0.9,IF(N88&lt;=140,N88*1.1,IF(N88&lt;=160,N88*1.7,IF(N88&lt;=180,N88*2.25,IF(N88&lt;=200,N88*2.55,IF(N88&lt;=250,N88*2.8,N88*3.4)))))))</f>
        <v>380.25</v>
      </c>
      <c r="P88" s="202" t="s">
        <v>19</v>
      </c>
      <c r="Q88" s="227">
        <v>8.3000000000000007</v>
      </c>
      <c r="R88" s="227">
        <v>5.3</v>
      </c>
      <c r="S88" s="227">
        <v>6.4</v>
      </c>
      <c r="T88" s="228">
        <v>1956</v>
      </c>
      <c r="U88" s="202" t="s">
        <v>1118</v>
      </c>
      <c r="V88" s="202" t="s">
        <v>1119</v>
      </c>
      <c r="W88" s="227">
        <v>11</v>
      </c>
      <c r="X88" s="202">
        <v>195</v>
      </c>
      <c r="Y88" s="211" t="s">
        <v>1120</v>
      </c>
      <c r="DP88" s="207"/>
      <c r="DQ88" s="207"/>
      <c r="DR88" s="207"/>
    </row>
    <row r="89" spans="1:122" ht="24" customHeight="1" thickBot="1">
      <c r="A89" s="200" t="str">
        <f t="shared" si="32"/>
        <v>345S303</v>
      </c>
      <c r="B89" s="202">
        <v>345</v>
      </c>
      <c r="C89" s="224" t="s">
        <v>1114</v>
      </c>
      <c r="D89" s="208">
        <v>3</v>
      </c>
      <c r="E89" s="275"/>
      <c r="F89" s="476" t="str">
        <f>'Freemont 2.0 MTJ 170hp'!E8</f>
        <v>345.S30.3</v>
      </c>
      <c r="G89" s="206" t="s">
        <v>1115</v>
      </c>
      <c r="H89" s="232" t="s">
        <v>1117</v>
      </c>
      <c r="I89" s="257">
        <f>'Freemont 2.0 MTJ 170hp'!E7</f>
        <v>37950</v>
      </c>
      <c r="J89" s="233">
        <f>I89-K89</f>
        <v>35150</v>
      </c>
      <c r="K89" s="234">
        <v>2800</v>
      </c>
      <c r="L89" s="478">
        <v>670</v>
      </c>
      <c r="M89" s="479">
        <v>0</v>
      </c>
      <c r="N89" s="202">
        <v>194</v>
      </c>
      <c r="O89" s="208">
        <f t="shared" si="33"/>
        <v>494.7</v>
      </c>
      <c r="P89" s="202" t="s">
        <v>19</v>
      </c>
      <c r="Q89" s="227">
        <v>9.6</v>
      </c>
      <c r="R89" s="227">
        <v>6</v>
      </c>
      <c r="S89" s="227">
        <v>7.3</v>
      </c>
      <c r="T89" s="228">
        <v>1956</v>
      </c>
      <c r="U89" s="202" t="s">
        <v>1118</v>
      </c>
      <c r="V89" s="202" t="s">
        <v>1119</v>
      </c>
      <c r="W89" s="202">
        <v>11.1</v>
      </c>
      <c r="X89" s="202">
        <v>184</v>
      </c>
      <c r="Y89" s="211" t="s">
        <v>1121</v>
      </c>
      <c r="DP89" s="207"/>
      <c r="DQ89" s="207"/>
      <c r="DR89" s="207"/>
    </row>
    <row r="90" spans="1:122" s="280" customFormat="1" ht="18.75" customHeight="1">
      <c r="B90" s="276"/>
      <c r="C90" s="276"/>
      <c r="D90" s="276"/>
      <c r="E90" s="275"/>
      <c r="F90" s="466"/>
      <c r="G90" s="466"/>
      <c r="H90" s="466"/>
      <c r="I90" s="466"/>
      <c r="J90" s="277"/>
      <c r="K90" s="278"/>
      <c r="L90" s="279"/>
      <c r="M90" s="279"/>
      <c r="O90" s="276"/>
      <c r="T90" s="281"/>
      <c r="U90" s="276"/>
      <c r="V90" s="276"/>
      <c r="W90" s="276"/>
      <c r="X90" s="276"/>
    </row>
    <row r="91" spans="1:122" ht="24" customHeight="1">
      <c r="E91" s="814" t="s">
        <v>186</v>
      </c>
      <c r="F91" s="814"/>
      <c r="G91" s="814"/>
      <c r="H91" s="814"/>
      <c r="I91" s="814"/>
      <c r="J91" s="472"/>
      <c r="K91" s="472"/>
      <c r="L91" s="472"/>
      <c r="M91" s="472"/>
      <c r="N91" s="472"/>
      <c r="O91" s="208"/>
      <c r="P91" s="472"/>
      <c r="Q91" s="472"/>
      <c r="R91" s="472"/>
      <c r="S91" s="472"/>
      <c r="T91" s="472"/>
      <c r="DP91" s="207"/>
      <c r="DQ91" s="207"/>
      <c r="DR91" s="207"/>
    </row>
    <row r="92" spans="1:122" ht="12.75" customHeight="1">
      <c r="E92" s="473"/>
      <c r="F92" s="473"/>
      <c r="G92" s="473"/>
      <c r="H92" s="473"/>
      <c r="I92" s="473"/>
      <c r="J92" s="473"/>
      <c r="K92" s="473"/>
      <c r="L92" s="473"/>
      <c r="M92" s="241"/>
      <c r="O92" s="208"/>
      <c r="DP92" s="207"/>
      <c r="DQ92" s="207"/>
      <c r="DR92" s="207"/>
    </row>
    <row r="93" spans="1:122" ht="12.75" customHeight="1">
      <c r="O93" s="208"/>
      <c r="DP93" s="207"/>
      <c r="DQ93" s="207"/>
      <c r="DR93" s="207"/>
    </row>
    <row r="94" spans="1:122" ht="12.75" customHeight="1">
      <c r="O94" s="208"/>
      <c r="DP94" s="207"/>
      <c r="DQ94" s="207"/>
      <c r="DR94" s="207"/>
    </row>
    <row r="95" spans="1:122" ht="12.75" customHeight="1">
      <c r="O95" s="208"/>
      <c r="DP95" s="207"/>
      <c r="DQ95" s="207"/>
      <c r="DR95" s="207"/>
    </row>
    <row r="96" spans="1:122" ht="12.75" customHeight="1">
      <c r="B96" s="207"/>
      <c r="C96" s="207"/>
      <c r="D96" s="207"/>
      <c r="E96" s="207"/>
      <c r="F96" s="207"/>
      <c r="G96" s="207"/>
      <c r="H96" s="207"/>
      <c r="I96" s="207"/>
      <c r="J96" s="207"/>
      <c r="K96" s="207"/>
      <c r="L96" s="207"/>
      <c r="M96" s="207"/>
      <c r="O96" s="208"/>
      <c r="T96" s="207"/>
      <c r="U96" s="207"/>
      <c r="V96" s="207"/>
      <c r="W96" s="207"/>
      <c r="X96" s="207"/>
      <c r="Y96" s="207"/>
      <c r="DP96" s="207"/>
      <c r="DQ96" s="207"/>
      <c r="DR96" s="207"/>
    </row>
    <row r="97" spans="2:122" ht="12.75" customHeight="1">
      <c r="B97" s="207"/>
      <c r="C97" s="207"/>
      <c r="D97" s="207"/>
      <c r="E97" s="207"/>
      <c r="F97" s="207"/>
      <c r="G97" s="207"/>
      <c r="H97" s="207"/>
      <c r="I97" s="207"/>
      <c r="J97" s="207"/>
      <c r="K97" s="207"/>
      <c r="L97" s="207"/>
      <c r="M97" s="207"/>
      <c r="O97" s="208"/>
      <c r="T97" s="207"/>
      <c r="U97" s="207"/>
      <c r="V97" s="207"/>
      <c r="W97" s="207"/>
      <c r="X97" s="207"/>
      <c r="Y97" s="207"/>
      <c r="DP97" s="207"/>
      <c r="DQ97" s="207"/>
      <c r="DR97" s="207"/>
    </row>
    <row r="98" spans="2:122" ht="12.75" customHeight="1">
      <c r="B98" s="207"/>
      <c r="C98" s="207"/>
      <c r="D98" s="207"/>
      <c r="E98" s="207"/>
      <c r="F98" s="207"/>
      <c r="G98" s="207"/>
      <c r="H98" s="207"/>
      <c r="I98" s="207"/>
      <c r="J98" s="207"/>
      <c r="K98" s="207"/>
      <c r="L98" s="207"/>
      <c r="M98" s="207"/>
      <c r="O98" s="208"/>
      <c r="T98" s="207"/>
      <c r="U98" s="207"/>
      <c r="V98" s="207"/>
      <c r="W98" s="207"/>
      <c r="X98" s="207"/>
      <c r="Y98" s="207"/>
      <c r="DP98" s="207"/>
      <c r="DQ98" s="207"/>
      <c r="DR98" s="207"/>
    </row>
    <row r="99" spans="2:122" ht="12.75" customHeight="1">
      <c r="B99" s="207"/>
      <c r="C99" s="207"/>
      <c r="D99" s="207"/>
      <c r="E99" s="207"/>
      <c r="F99" s="207"/>
      <c r="G99" s="207"/>
      <c r="H99" s="207"/>
      <c r="I99" s="207"/>
      <c r="J99" s="207"/>
      <c r="K99" s="207"/>
      <c r="L99" s="207"/>
      <c r="M99" s="207"/>
      <c r="O99" s="208"/>
      <c r="T99" s="207"/>
      <c r="U99" s="207"/>
      <c r="V99" s="207"/>
      <c r="W99" s="207"/>
      <c r="X99" s="207"/>
      <c r="Y99" s="207"/>
      <c r="DP99" s="207"/>
      <c r="DQ99" s="207"/>
      <c r="DR99" s="207"/>
    </row>
    <row r="100" spans="2:122" ht="12.75" customHeight="1">
      <c r="B100" s="207"/>
      <c r="C100" s="207"/>
      <c r="D100" s="207"/>
      <c r="E100" s="207"/>
      <c r="F100" s="207"/>
      <c r="G100" s="207"/>
      <c r="H100" s="207"/>
      <c r="I100" s="207"/>
      <c r="J100" s="207"/>
      <c r="K100" s="207"/>
      <c r="L100" s="207"/>
      <c r="M100" s="207"/>
      <c r="O100" s="208"/>
      <c r="T100" s="207"/>
      <c r="U100" s="207"/>
      <c r="V100" s="207"/>
      <c r="W100" s="207"/>
      <c r="X100" s="207"/>
      <c r="Y100" s="207"/>
      <c r="DP100" s="207"/>
      <c r="DQ100" s="207"/>
      <c r="DR100" s="207"/>
    </row>
    <row r="101" spans="2:122" ht="12.75" customHeight="1">
      <c r="B101" s="207"/>
      <c r="C101" s="207"/>
      <c r="D101" s="207"/>
      <c r="E101" s="207"/>
      <c r="F101" s="207"/>
      <c r="G101" s="207"/>
      <c r="H101" s="207"/>
      <c r="I101" s="207"/>
      <c r="J101" s="207"/>
      <c r="K101" s="207"/>
      <c r="L101" s="207"/>
      <c r="M101" s="207"/>
      <c r="O101" s="208"/>
      <c r="T101" s="207"/>
      <c r="U101" s="207"/>
      <c r="V101" s="207"/>
      <c r="W101" s="207"/>
      <c r="X101" s="207"/>
      <c r="Y101" s="207"/>
      <c r="DP101" s="207"/>
      <c r="DQ101" s="207"/>
      <c r="DR101" s="207"/>
    </row>
    <row r="102" spans="2:122" ht="12.75" customHeight="1">
      <c r="B102" s="207"/>
      <c r="C102" s="207"/>
      <c r="D102" s="207"/>
      <c r="E102" s="207"/>
      <c r="F102" s="207"/>
      <c r="G102" s="207"/>
      <c r="H102" s="207"/>
      <c r="I102" s="207"/>
      <c r="J102" s="207"/>
      <c r="K102" s="207"/>
      <c r="L102" s="207"/>
      <c r="M102" s="207"/>
      <c r="O102" s="208"/>
      <c r="T102" s="207"/>
      <c r="U102" s="207"/>
      <c r="V102" s="207"/>
      <c r="W102" s="207"/>
      <c r="X102" s="207"/>
      <c r="Y102" s="207"/>
      <c r="DP102" s="207"/>
      <c r="DQ102" s="207"/>
      <c r="DR102" s="207"/>
    </row>
    <row r="103" spans="2:122" ht="12.75" customHeight="1">
      <c r="B103" s="207"/>
      <c r="C103" s="207"/>
      <c r="D103" s="207"/>
      <c r="E103" s="207"/>
      <c r="F103" s="207"/>
      <c r="G103" s="207"/>
      <c r="H103" s="207"/>
      <c r="I103" s="207"/>
      <c r="J103" s="207"/>
      <c r="K103" s="207"/>
      <c r="L103" s="207"/>
      <c r="M103" s="207"/>
      <c r="O103" s="208"/>
      <c r="T103" s="207"/>
      <c r="U103" s="207"/>
      <c r="V103" s="207"/>
      <c r="W103" s="207"/>
      <c r="X103" s="207"/>
      <c r="Y103" s="207"/>
      <c r="DP103" s="207"/>
      <c r="DQ103" s="207"/>
      <c r="DR103" s="207"/>
    </row>
    <row r="104" spans="2:122" ht="12.75" customHeight="1">
      <c r="B104" s="207"/>
      <c r="C104" s="207"/>
      <c r="D104" s="207"/>
      <c r="E104" s="207"/>
      <c r="F104" s="207"/>
      <c r="G104" s="207"/>
      <c r="H104" s="207"/>
      <c r="I104" s="207"/>
      <c r="J104" s="207"/>
      <c r="K104" s="207"/>
      <c r="L104" s="207"/>
      <c r="M104" s="207"/>
      <c r="O104" s="208"/>
      <c r="T104" s="207"/>
      <c r="U104" s="207"/>
      <c r="V104" s="207"/>
      <c r="W104" s="207"/>
      <c r="X104" s="207"/>
      <c r="Y104" s="207"/>
      <c r="DP104" s="207"/>
      <c r="DQ104" s="207"/>
      <c r="DR104" s="207"/>
    </row>
    <row r="105" spans="2:122" ht="12.75" customHeight="1">
      <c r="B105" s="207"/>
      <c r="C105" s="207"/>
      <c r="D105" s="207"/>
      <c r="E105" s="207"/>
      <c r="F105" s="207"/>
      <c r="G105" s="207"/>
      <c r="H105" s="207"/>
      <c r="I105" s="207"/>
      <c r="J105" s="207"/>
      <c r="K105" s="207"/>
      <c r="L105" s="207"/>
      <c r="M105" s="207"/>
      <c r="O105" s="208"/>
      <c r="T105" s="207"/>
      <c r="U105" s="207"/>
      <c r="V105" s="207"/>
      <c r="W105" s="207"/>
      <c r="X105" s="207"/>
      <c r="Y105" s="207"/>
      <c r="DP105" s="207"/>
      <c r="DQ105" s="207"/>
      <c r="DR105" s="207"/>
    </row>
    <row r="106" spans="2:122" ht="12.75" customHeight="1">
      <c r="B106" s="207"/>
      <c r="C106" s="207"/>
      <c r="D106" s="207"/>
      <c r="E106" s="207"/>
      <c r="F106" s="207"/>
      <c r="G106" s="207"/>
      <c r="H106" s="207"/>
      <c r="I106" s="207"/>
      <c r="J106" s="207"/>
      <c r="K106" s="207"/>
      <c r="L106" s="207"/>
      <c r="M106" s="207"/>
      <c r="O106" s="208"/>
      <c r="T106" s="207"/>
      <c r="U106" s="207"/>
      <c r="V106" s="207"/>
      <c r="W106" s="207"/>
      <c r="X106" s="207"/>
      <c r="Y106" s="207"/>
      <c r="DP106" s="207"/>
      <c r="DQ106" s="207"/>
      <c r="DR106" s="207"/>
    </row>
    <row r="107" spans="2:122" ht="12.75" customHeight="1">
      <c r="B107" s="207"/>
      <c r="C107" s="207"/>
      <c r="D107" s="207"/>
      <c r="E107" s="207"/>
      <c r="F107" s="207"/>
      <c r="G107" s="207"/>
      <c r="H107" s="207"/>
      <c r="I107" s="207"/>
      <c r="J107" s="207"/>
      <c r="K107" s="207"/>
      <c r="L107" s="207"/>
      <c r="M107" s="207"/>
      <c r="O107" s="208"/>
      <c r="T107" s="207"/>
      <c r="U107" s="207"/>
      <c r="V107" s="207"/>
      <c r="W107" s="207"/>
      <c r="X107" s="207"/>
      <c r="Y107" s="207"/>
      <c r="DP107" s="207"/>
      <c r="DQ107" s="207"/>
      <c r="DR107" s="207"/>
    </row>
    <row r="108" spans="2:122" ht="12.75" customHeight="1">
      <c r="B108" s="207"/>
      <c r="C108" s="207"/>
      <c r="D108" s="207"/>
      <c r="E108" s="207"/>
      <c r="F108" s="207"/>
      <c r="G108" s="207"/>
      <c r="H108" s="207"/>
      <c r="I108" s="207"/>
      <c r="J108" s="207"/>
      <c r="K108" s="207"/>
      <c r="L108" s="207"/>
      <c r="M108" s="207"/>
      <c r="O108" s="208"/>
      <c r="T108" s="207"/>
      <c r="U108" s="207"/>
      <c r="V108" s="207"/>
      <c r="W108" s="207"/>
      <c r="X108" s="207"/>
      <c r="Y108" s="207"/>
      <c r="DP108" s="207"/>
      <c r="DQ108" s="207"/>
      <c r="DR108" s="207"/>
    </row>
    <row r="109" spans="2:122" ht="12.75" customHeight="1">
      <c r="B109" s="207"/>
      <c r="C109" s="207"/>
      <c r="D109" s="207"/>
      <c r="E109" s="207"/>
      <c r="F109" s="207"/>
      <c r="G109" s="207"/>
      <c r="H109" s="207"/>
      <c r="I109" s="207"/>
      <c r="J109" s="207"/>
      <c r="K109" s="207"/>
      <c r="L109" s="207"/>
      <c r="M109" s="207"/>
      <c r="O109" s="208"/>
      <c r="T109" s="207"/>
      <c r="U109" s="207"/>
      <c r="V109" s="207"/>
      <c r="W109" s="207"/>
      <c r="X109" s="207"/>
      <c r="Y109" s="207"/>
      <c r="DP109" s="207"/>
      <c r="DQ109" s="207"/>
      <c r="DR109" s="207"/>
    </row>
    <row r="110" spans="2:122" ht="12.75" customHeight="1">
      <c r="B110" s="207"/>
      <c r="C110" s="207"/>
      <c r="D110" s="207"/>
      <c r="E110" s="207"/>
      <c r="F110" s="207"/>
      <c r="G110" s="207"/>
      <c r="H110" s="207"/>
      <c r="I110" s="207"/>
      <c r="J110" s="207"/>
      <c r="K110" s="207"/>
      <c r="L110" s="207"/>
      <c r="M110" s="207"/>
      <c r="O110" s="208"/>
      <c r="T110" s="207"/>
      <c r="U110" s="207"/>
      <c r="V110" s="207"/>
      <c r="W110" s="207"/>
      <c r="X110" s="207"/>
      <c r="Y110" s="207"/>
      <c r="DP110" s="207"/>
      <c r="DQ110" s="207"/>
      <c r="DR110" s="207"/>
    </row>
    <row r="111" spans="2:122" ht="12.75" customHeight="1">
      <c r="B111" s="207"/>
      <c r="C111" s="207"/>
      <c r="D111" s="207"/>
      <c r="E111" s="207"/>
      <c r="F111" s="207"/>
      <c r="G111" s="207"/>
      <c r="H111" s="207"/>
      <c r="I111" s="207"/>
      <c r="J111" s="207"/>
      <c r="K111" s="207"/>
      <c r="L111" s="207"/>
      <c r="M111" s="207"/>
      <c r="O111" s="208"/>
      <c r="T111" s="207"/>
      <c r="U111" s="207"/>
      <c r="V111" s="207"/>
      <c r="W111" s="207"/>
      <c r="X111" s="207"/>
      <c r="Y111" s="207"/>
      <c r="DP111" s="207"/>
      <c r="DQ111" s="207"/>
      <c r="DR111" s="207"/>
    </row>
    <row r="112" spans="2:122" ht="12.75" customHeight="1">
      <c r="B112" s="207"/>
      <c r="C112" s="207"/>
      <c r="D112" s="207"/>
      <c r="E112" s="207"/>
      <c r="F112" s="207"/>
      <c r="G112" s="207"/>
      <c r="H112" s="207"/>
      <c r="I112" s="207"/>
      <c r="J112" s="207"/>
      <c r="K112" s="207"/>
      <c r="L112" s="207"/>
      <c r="M112" s="207"/>
      <c r="O112" s="208"/>
      <c r="T112" s="207"/>
      <c r="U112" s="207"/>
      <c r="V112" s="207"/>
      <c r="W112" s="207"/>
      <c r="X112" s="207"/>
      <c r="Y112" s="207"/>
      <c r="DP112" s="207"/>
      <c r="DQ112" s="207"/>
      <c r="DR112" s="207"/>
    </row>
    <row r="113" spans="2:122" ht="12.75" customHeight="1">
      <c r="B113" s="207"/>
      <c r="C113" s="207"/>
      <c r="D113" s="207"/>
      <c r="E113" s="207"/>
      <c r="F113" s="207"/>
      <c r="G113" s="207"/>
      <c r="H113" s="207"/>
      <c r="I113" s="207"/>
      <c r="J113" s="207"/>
      <c r="K113" s="207"/>
      <c r="L113" s="207"/>
      <c r="M113" s="207"/>
      <c r="O113" s="208"/>
      <c r="T113" s="207"/>
      <c r="U113" s="207"/>
      <c r="V113" s="207"/>
      <c r="W113" s="207"/>
      <c r="X113" s="207"/>
      <c r="Y113" s="207"/>
      <c r="DP113" s="207"/>
      <c r="DQ113" s="207"/>
      <c r="DR113" s="207"/>
    </row>
    <row r="114" spans="2:122" ht="12.75" customHeight="1">
      <c r="B114" s="207"/>
      <c r="C114" s="207"/>
      <c r="D114" s="207"/>
      <c r="E114" s="207"/>
      <c r="F114" s="207"/>
      <c r="G114" s="207"/>
      <c r="H114" s="207"/>
      <c r="I114" s="207"/>
      <c r="J114" s="207"/>
      <c r="K114" s="207"/>
      <c r="L114" s="207"/>
      <c r="M114" s="207"/>
      <c r="O114" s="208"/>
      <c r="T114" s="207"/>
      <c r="U114" s="207"/>
      <c r="V114" s="207"/>
      <c r="W114" s="207"/>
      <c r="X114" s="207"/>
      <c r="Y114" s="207"/>
      <c r="DP114" s="207"/>
      <c r="DQ114" s="207"/>
      <c r="DR114" s="207"/>
    </row>
    <row r="115" spans="2:122" ht="12.75" customHeight="1">
      <c r="B115" s="207"/>
      <c r="C115" s="207"/>
      <c r="D115" s="207"/>
      <c r="E115" s="207"/>
      <c r="F115" s="207"/>
      <c r="G115" s="207"/>
      <c r="H115" s="207"/>
      <c r="I115" s="207"/>
      <c r="J115" s="207"/>
      <c r="K115" s="207"/>
      <c r="L115" s="207"/>
      <c r="M115" s="207"/>
      <c r="O115" s="208"/>
      <c r="T115" s="207"/>
      <c r="U115" s="207"/>
      <c r="V115" s="207"/>
      <c r="W115" s="207"/>
      <c r="X115" s="207"/>
      <c r="Y115" s="207"/>
      <c r="DP115" s="207"/>
      <c r="DQ115" s="207"/>
      <c r="DR115" s="207"/>
    </row>
    <row r="116" spans="2:122" ht="12.75" customHeight="1">
      <c r="B116" s="207"/>
      <c r="C116" s="207"/>
      <c r="D116" s="207"/>
      <c r="E116" s="207"/>
      <c r="F116" s="207"/>
      <c r="G116" s="207"/>
      <c r="H116" s="207"/>
      <c r="I116" s="207"/>
      <c r="J116" s="207"/>
      <c r="K116" s="207"/>
      <c r="L116" s="207"/>
      <c r="M116" s="207"/>
      <c r="O116" s="208"/>
      <c r="T116" s="207"/>
      <c r="U116" s="207"/>
      <c r="V116" s="207"/>
      <c r="W116" s="207"/>
      <c r="X116" s="207"/>
      <c r="Y116" s="207"/>
      <c r="DP116" s="207"/>
      <c r="DQ116" s="207"/>
      <c r="DR116" s="207"/>
    </row>
    <row r="117" spans="2:122" ht="12.75" customHeight="1">
      <c r="B117" s="207"/>
      <c r="C117" s="207"/>
      <c r="D117" s="207"/>
      <c r="E117" s="207"/>
      <c r="F117" s="207"/>
      <c r="G117" s="207"/>
      <c r="H117" s="207"/>
      <c r="I117" s="207"/>
      <c r="J117" s="207"/>
      <c r="K117" s="207"/>
      <c r="L117" s="207"/>
      <c r="M117" s="207"/>
      <c r="O117" s="208"/>
      <c r="T117" s="207"/>
      <c r="U117" s="207"/>
      <c r="V117" s="207"/>
      <c r="W117" s="207"/>
      <c r="X117" s="207"/>
      <c r="Y117" s="207"/>
      <c r="DP117" s="207"/>
      <c r="DQ117" s="207"/>
      <c r="DR117" s="207"/>
    </row>
    <row r="118" spans="2:122" ht="12.75" customHeight="1">
      <c r="B118" s="207"/>
      <c r="C118" s="207"/>
      <c r="D118" s="207"/>
      <c r="E118" s="207"/>
      <c r="F118" s="207"/>
      <c r="G118" s="207"/>
      <c r="H118" s="207"/>
      <c r="I118" s="207"/>
      <c r="J118" s="207"/>
      <c r="K118" s="207"/>
      <c r="L118" s="207"/>
      <c r="M118" s="207"/>
      <c r="O118" s="208"/>
      <c r="T118" s="207"/>
      <c r="U118" s="207"/>
      <c r="V118" s="207"/>
      <c r="W118" s="207"/>
      <c r="X118" s="207"/>
      <c r="Y118" s="207"/>
      <c r="DP118" s="207"/>
      <c r="DQ118" s="207"/>
      <c r="DR118" s="207"/>
    </row>
    <row r="119" spans="2:122" ht="12.75" customHeight="1">
      <c r="B119" s="207"/>
      <c r="C119" s="207"/>
      <c r="D119" s="207"/>
      <c r="E119" s="207"/>
      <c r="F119" s="207"/>
      <c r="G119" s="207"/>
      <c r="H119" s="207"/>
      <c r="I119" s="207"/>
      <c r="J119" s="207"/>
      <c r="K119" s="207"/>
      <c r="L119" s="207"/>
      <c r="M119" s="207"/>
      <c r="O119" s="208"/>
      <c r="T119" s="207"/>
      <c r="U119" s="207"/>
      <c r="V119" s="207"/>
      <c r="W119" s="207"/>
      <c r="X119" s="207"/>
      <c r="Y119" s="207"/>
      <c r="DP119" s="207"/>
      <c r="DQ119" s="207"/>
      <c r="DR119" s="207"/>
    </row>
    <row r="120" spans="2:122" ht="12.75" customHeight="1">
      <c r="B120" s="207"/>
      <c r="C120" s="207"/>
      <c r="D120" s="207"/>
      <c r="E120" s="207"/>
      <c r="F120" s="207"/>
      <c r="G120" s="207"/>
      <c r="H120" s="207"/>
      <c r="I120" s="207"/>
      <c r="J120" s="207"/>
      <c r="K120" s="207"/>
      <c r="L120" s="207"/>
      <c r="M120" s="207"/>
      <c r="O120" s="208"/>
      <c r="T120" s="207"/>
      <c r="U120" s="207"/>
      <c r="V120" s="207"/>
      <c r="W120" s="207"/>
      <c r="X120" s="207"/>
      <c r="Y120" s="207"/>
      <c r="DP120" s="207"/>
      <c r="DQ120" s="207"/>
      <c r="DR120" s="207"/>
    </row>
    <row r="121" spans="2:122" ht="12.75" customHeight="1">
      <c r="B121" s="207"/>
      <c r="C121" s="207"/>
      <c r="D121" s="207"/>
      <c r="E121" s="207"/>
      <c r="F121" s="207"/>
      <c r="G121" s="207"/>
      <c r="H121" s="207"/>
      <c r="I121" s="207"/>
      <c r="J121" s="207"/>
      <c r="K121" s="207"/>
      <c r="L121" s="207"/>
      <c r="M121" s="207"/>
      <c r="O121" s="208"/>
      <c r="T121" s="207"/>
      <c r="U121" s="207"/>
      <c r="V121" s="207"/>
      <c r="W121" s="207"/>
      <c r="X121" s="207"/>
      <c r="Y121" s="207"/>
      <c r="DP121" s="207"/>
      <c r="DQ121" s="207"/>
      <c r="DR121" s="207"/>
    </row>
    <row r="122" spans="2:122" ht="12.75" customHeight="1">
      <c r="B122" s="207"/>
      <c r="C122" s="207"/>
      <c r="D122" s="207"/>
      <c r="E122" s="207"/>
      <c r="F122" s="207"/>
      <c r="G122" s="207"/>
      <c r="H122" s="207"/>
      <c r="I122" s="207"/>
      <c r="J122" s="207"/>
      <c r="K122" s="207"/>
      <c r="L122" s="207"/>
      <c r="M122" s="207"/>
      <c r="O122" s="208"/>
      <c r="T122" s="207"/>
      <c r="U122" s="207"/>
      <c r="V122" s="207"/>
      <c r="W122" s="207"/>
      <c r="X122" s="207"/>
      <c r="Y122" s="207"/>
      <c r="DP122" s="207"/>
      <c r="DQ122" s="207"/>
      <c r="DR122" s="207"/>
    </row>
    <row r="123" spans="2:122" ht="12.75" customHeight="1">
      <c r="B123" s="207"/>
      <c r="C123" s="207"/>
      <c r="D123" s="207"/>
      <c r="E123" s="207"/>
      <c r="F123" s="207"/>
      <c r="G123" s="207"/>
      <c r="H123" s="207"/>
      <c r="I123" s="207"/>
      <c r="J123" s="207"/>
      <c r="K123" s="207"/>
      <c r="L123" s="207"/>
      <c r="M123" s="207"/>
      <c r="O123" s="208"/>
      <c r="T123" s="207"/>
      <c r="U123" s="207"/>
      <c r="V123" s="207"/>
      <c r="W123" s="207"/>
      <c r="X123" s="207"/>
      <c r="Y123" s="207"/>
      <c r="DP123" s="207"/>
      <c r="DQ123" s="207"/>
      <c r="DR123" s="207"/>
    </row>
    <row r="124" spans="2:122" ht="12.75" customHeight="1">
      <c r="B124" s="207"/>
      <c r="C124" s="207"/>
      <c r="D124" s="207"/>
      <c r="E124" s="207"/>
      <c r="F124" s="207"/>
      <c r="G124" s="207"/>
      <c r="H124" s="207"/>
      <c r="I124" s="207"/>
      <c r="J124" s="207"/>
      <c r="K124" s="207"/>
      <c r="L124" s="207"/>
      <c r="M124" s="207"/>
      <c r="O124" s="208"/>
      <c r="T124" s="207"/>
      <c r="U124" s="207"/>
      <c r="V124" s="207"/>
      <c r="W124" s="207"/>
      <c r="X124" s="207"/>
      <c r="Y124" s="207"/>
      <c r="DP124" s="207"/>
      <c r="DQ124" s="207"/>
      <c r="DR124" s="207"/>
    </row>
    <row r="125" spans="2:122" ht="12.75" customHeight="1">
      <c r="B125" s="207"/>
      <c r="C125" s="207"/>
      <c r="D125" s="207"/>
      <c r="E125" s="207"/>
      <c r="F125" s="207"/>
      <c r="G125" s="207"/>
      <c r="H125" s="207"/>
      <c r="I125" s="207"/>
      <c r="J125" s="207"/>
      <c r="K125" s="207"/>
      <c r="L125" s="207"/>
      <c r="M125" s="207"/>
      <c r="O125" s="208"/>
      <c r="T125" s="207"/>
      <c r="U125" s="207"/>
      <c r="V125" s="207"/>
      <c r="W125" s="207"/>
      <c r="X125" s="207"/>
      <c r="Y125" s="207"/>
      <c r="DP125" s="207"/>
      <c r="DQ125" s="207"/>
      <c r="DR125" s="207"/>
    </row>
    <row r="126" spans="2:122" ht="12.75" customHeight="1">
      <c r="B126" s="207"/>
      <c r="C126" s="207"/>
      <c r="D126" s="207"/>
      <c r="E126" s="207"/>
      <c r="F126" s="207"/>
      <c r="G126" s="207"/>
      <c r="H126" s="207"/>
      <c r="I126" s="207"/>
      <c r="J126" s="207"/>
      <c r="K126" s="207"/>
      <c r="L126" s="207"/>
      <c r="M126" s="207"/>
      <c r="O126" s="208"/>
      <c r="T126" s="207"/>
      <c r="U126" s="207"/>
      <c r="V126" s="207"/>
      <c r="W126" s="207"/>
      <c r="X126" s="207"/>
      <c r="Y126" s="207"/>
      <c r="DP126" s="207"/>
      <c r="DQ126" s="207"/>
      <c r="DR126" s="207"/>
    </row>
    <row r="127" spans="2:122" ht="12.75" customHeight="1">
      <c r="B127" s="207"/>
      <c r="C127" s="207"/>
      <c r="D127" s="207"/>
      <c r="E127" s="207"/>
      <c r="F127" s="207"/>
      <c r="G127" s="207"/>
      <c r="H127" s="207"/>
      <c r="I127" s="207"/>
      <c r="J127" s="207"/>
      <c r="K127" s="207"/>
      <c r="L127" s="207"/>
      <c r="M127" s="207"/>
      <c r="O127" s="208"/>
      <c r="T127" s="207"/>
      <c r="U127" s="207"/>
      <c r="V127" s="207"/>
      <c r="W127" s="207"/>
      <c r="X127" s="207"/>
      <c r="Y127" s="207"/>
      <c r="DP127" s="207"/>
      <c r="DQ127" s="207"/>
      <c r="DR127" s="207"/>
    </row>
    <row r="128" spans="2:122" ht="12.75" customHeight="1">
      <c r="B128" s="207"/>
      <c r="C128" s="207"/>
      <c r="D128" s="207"/>
      <c r="E128" s="207"/>
      <c r="F128" s="207"/>
      <c r="G128" s="207"/>
      <c r="H128" s="207"/>
      <c r="I128" s="207"/>
      <c r="J128" s="207"/>
      <c r="K128" s="207"/>
      <c r="L128" s="207"/>
      <c r="M128" s="207"/>
      <c r="O128" s="208"/>
      <c r="T128" s="207"/>
      <c r="U128" s="207"/>
      <c r="V128" s="207"/>
      <c r="W128" s="207"/>
      <c r="X128" s="207"/>
      <c r="Y128" s="207"/>
      <c r="DP128" s="207"/>
      <c r="DQ128" s="207"/>
      <c r="DR128" s="207"/>
    </row>
    <row r="129" spans="2:122" ht="12.75" customHeight="1">
      <c r="B129" s="207"/>
      <c r="C129" s="207"/>
      <c r="D129" s="207"/>
      <c r="E129" s="207"/>
      <c r="F129" s="207"/>
      <c r="G129" s="207"/>
      <c r="H129" s="207"/>
      <c r="I129" s="207"/>
      <c r="J129" s="207"/>
      <c r="K129" s="207"/>
      <c r="L129" s="207"/>
      <c r="M129" s="207"/>
      <c r="O129" s="208"/>
      <c r="T129" s="207"/>
      <c r="U129" s="207"/>
      <c r="V129" s="207"/>
      <c r="W129" s="207"/>
      <c r="X129" s="207"/>
      <c r="Y129" s="207"/>
      <c r="DP129" s="207"/>
      <c r="DQ129" s="207"/>
      <c r="DR129" s="207"/>
    </row>
    <row r="130" spans="2:122" ht="12.75" customHeight="1">
      <c r="B130" s="207"/>
      <c r="C130" s="207"/>
      <c r="D130" s="207"/>
      <c r="E130" s="207"/>
      <c r="F130" s="207"/>
      <c r="G130" s="207"/>
      <c r="H130" s="207"/>
      <c r="I130" s="207"/>
      <c r="J130" s="207"/>
      <c r="K130" s="207"/>
      <c r="L130" s="207"/>
      <c r="M130" s="207"/>
      <c r="O130" s="208"/>
      <c r="T130" s="207"/>
      <c r="U130" s="207"/>
      <c r="V130" s="207"/>
      <c r="W130" s="207"/>
      <c r="X130" s="207"/>
      <c r="Y130" s="207"/>
      <c r="DP130" s="207"/>
      <c r="DQ130" s="207"/>
      <c r="DR130" s="207"/>
    </row>
    <row r="131" spans="2:122" ht="12.75" customHeight="1">
      <c r="B131" s="207"/>
      <c r="C131" s="207"/>
      <c r="D131" s="207"/>
      <c r="E131" s="207"/>
      <c r="F131" s="207"/>
      <c r="G131" s="207"/>
      <c r="H131" s="207"/>
      <c r="I131" s="207"/>
      <c r="J131" s="207"/>
      <c r="K131" s="207"/>
      <c r="L131" s="207"/>
      <c r="M131" s="207"/>
      <c r="O131" s="208"/>
      <c r="T131" s="207"/>
      <c r="U131" s="207"/>
      <c r="V131" s="207"/>
      <c r="W131" s="207"/>
      <c r="X131" s="207"/>
      <c r="Y131" s="207"/>
      <c r="DP131" s="207"/>
      <c r="DQ131" s="207"/>
      <c r="DR131" s="207"/>
    </row>
    <row r="132" spans="2:122" ht="12.75" customHeight="1">
      <c r="B132" s="207"/>
      <c r="C132" s="207"/>
      <c r="D132" s="207"/>
      <c r="E132" s="207"/>
      <c r="F132" s="207"/>
      <c r="G132" s="207"/>
      <c r="H132" s="207"/>
      <c r="I132" s="207"/>
      <c r="J132" s="207"/>
      <c r="K132" s="207"/>
      <c r="L132" s="207"/>
      <c r="M132" s="207"/>
      <c r="O132" s="208"/>
      <c r="T132" s="207"/>
      <c r="U132" s="207"/>
      <c r="V132" s="207"/>
      <c r="W132" s="207"/>
      <c r="X132" s="207"/>
      <c r="Y132" s="207"/>
      <c r="DP132" s="207"/>
      <c r="DQ132" s="207"/>
      <c r="DR132" s="207"/>
    </row>
    <row r="133" spans="2:122" ht="12.75" customHeight="1">
      <c r="B133" s="207"/>
      <c r="C133" s="207"/>
      <c r="D133" s="207"/>
      <c r="E133" s="207"/>
      <c r="F133" s="207"/>
      <c r="G133" s="207"/>
      <c r="H133" s="207"/>
      <c r="I133" s="207"/>
      <c r="J133" s="207"/>
      <c r="K133" s="207"/>
      <c r="L133" s="207"/>
      <c r="M133" s="207"/>
      <c r="O133" s="208"/>
      <c r="T133" s="207"/>
      <c r="U133" s="207"/>
      <c r="V133" s="207"/>
      <c r="W133" s="207"/>
      <c r="X133" s="207"/>
      <c r="Y133" s="207"/>
      <c r="DP133" s="207"/>
      <c r="DQ133" s="207"/>
      <c r="DR133" s="207"/>
    </row>
    <row r="134" spans="2:122" ht="12.75" customHeight="1">
      <c r="B134" s="207"/>
      <c r="C134" s="207"/>
      <c r="D134" s="207"/>
      <c r="E134" s="207"/>
      <c r="F134" s="207"/>
      <c r="G134" s="207"/>
      <c r="H134" s="207"/>
      <c r="I134" s="207"/>
      <c r="J134" s="207"/>
      <c r="K134" s="207"/>
      <c r="L134" s="207"/>
      <c r="M134" s="207"/>
      <c r="O134" s="208"/>
      <c r="T134" s="207"/>
      <c r="U134" s="207"/>
      <c r="V134" s="207"/>
      <c r="W134" s="207"/>
      <c r="X134" s="207"/>
      <c r="Y134" s="207"/>
      <c r="DP134" s="207"/>
      <c r="DQ134" s="207"/>
      <c r="DR134" s="207"/>
    </row>
    <row r="135" spans="2:122" ht="12.75" customHeight="1">
      <c r="B135" s="207"/>
      <c r="C135" s="207"/>
      <c r="D135" s="207"/>
      <c r="E135" s="207"/>
      <c r="F135" s="207"/>
      <c r="G135" s="207"/>
      <c r="H135" s="207"/>
      <c r="I135" s="207"/>
      <c r="J135" s="207"/>
      <c r="K135" s="207"/>
      <c r="L135" s="207"/>
      <c r="M135" s="207"/>
      <c r="O135" s="208"/>
      <c r="T135" s="207"/>
      <c r="U135" s="207"/>
      <c r="V135" s="207"/>
      <c r="W135" s="207"/>
      <c r="X135" s="207"/>
      <c r="Y135" s="207"/>
      <c r="DP135" s="207"/>
      <c r="DQ135" s="207"/>
      <c r="DR135" s="207"/>
    </row>
    <row r="136" spans="2:122" ht="12.75" customHeight="1">
      <c r="B136" s="207"/>
      <c r="C136" s="207"/>
      <c r="D136" s="207"/>
      <c r="E136" s="207"/>
      <c r="F136" s="207"/>
      <c r="G136" s="207"/>
      <c r="H136" s="207"/>
      <c r="I136" s="207"/>
      <c r="J136" s="207"/>
      <c r="K136" s="207"/>
      <c r="L136" s="207"/>
      <c r="M136" s="207"/>
      <c r="O136" s="208"/>
      <c r="T136" s="207"/>
      <c r="U136" s="207"/>
      <c r="V136" s="207"/>
      <c r="W136" s="207"/>
      <c r="X136" s="207"/>
      <c r="Y136" s="207"/>
      <c r="DP136" s="207"/>
      <c r="DQ136" s="207"/>
      <c r="DR136" s="207"/>
    </row>
    <row r="137" spans="2:122" ht="12.75" customHeight="1">
      <c r="B137" s="207"/>
      <c r="C137" s="207"/>
      <c r="D137" s="207"/>
      <c r="E137" s="207"/>
      <c r="F137" s="207"/>
      <c r="G137" s="207"/>
      <c r="H137" s="207"/>
      <c r="I137" s="207"/>
      <c r="J137" s="207"/>
      <c r="K137" s="207"/>
      <c r="L137" s="207"/>
      <c r="M137" s="207"/>
      <c r="O137" s="208"/>
      <c r="T137" s="207"/>
      <c r="U137" s="207"/>
      <c r="V137" s="207"/>
      <c r="W137" s="207"/>
      <c r="X137" s="207"/>
      <c r="Y137" s="207"/>
      <c r="DP137" s="207"/>
      <c r="DQ137" s="207"/>
      <c r="DR137" s="207"/>
    </row>
    <row r="138" spans="2:122" ht="12.75" customHeight="1">
      <c r="B138" s="207"/>
      <c r="C138" s="207"/>
      <c r="D138" s="207"/>
      <c r="E138" s="207"/>
      <c r="F138" s="207"/>
      <c r="G138" s="207"/>
      <c r="H138" s="207"/>
      <c r="I138" s="207"/>
      <c r="J138" s="207"/>
      <c r="K138" s="207"/>
      <c r="L138" s="207"/>
      <c r="M138" s="207"/>
      <c r="O138" s="208"/>
      <c r="T138" s="207"/>
      <c r="U138" s="207"/>
      <c r="V138" s="207"/>
      <c r="W138" s="207"/>
      <c r="X138" s="207"/>
      <c r="Y138" s="207"/>
      <c r="DP138" s="207"/>
      <c r="DQ138" s="207"/>
      <c r="DR138" s="207"/>
    </row>
    <row r="139" spans="2:122" ht="12.75" customHeight="1">
      <c r="B139" s="207"/>
      <c r="C139" s="207"/>
      <c r="D139" s="207"/>
      <c r="E139" s="207"/>
      <c r="F139" s="207"/>
      <c r="G139" s="207"/>
      <c r="H139" s="207"/>
      <c r="I139" s="207"/>
      <c r="J139" s="207"/>
      <c r="K139" s="207"/>
      <c r="L139" s="207"/>
      <c r="M139" s="207"/>
      <c r="O139" s="208"/>
      <c r="T139" s="207"/>
      <c r="U139" s="207"/>
      <c r="V139" s="207"/>
      <c r="W139" s="207"/>
      <c r="X139" s="207"/>
      <c r="Y139" s="207"/>
      <c r="DP139" s="207"/>
      <c r="DQ139" s="207"/>
      <c r="DR139" s="207"/>
    </row>
    <row r="140" spans="2:122" ht="12.75" customHeight="1">
      <c r="B140" s="207"/>
      <c r="C140" s="207"/>
      <c r="D140" s="207"/>
      <c r="E140" s="207"/>
      <c r="F140" s="207"/>
      <c r="G140" s="207"/>
      <c r="H140" s="207"/>
      <c r="I140" s="207"/>
      <c r="J140" s="207"/>
      <c r="K140" s="207"/>
      <c r="L140" s="207"/>
      <c r="M140" s="207"/>
      <c r="O140" s="208"/>
      <c r="T140" s="207"/>
      <c r="U140" s="207"/>
      <c r="V140" s="207"/>
      <c r="W140" s="207"/>
      <c r="X140" s="207"/>
      <c r="Y140" s="207"/>
      <c r="DP140" s="207"/>
      <c r="DQ140" s="207"/>
      <c r="DR140" s="207"/>
    </row>
    <row r="141" spans="2:122">
      <c r="B141" s="207"/>
      <c r="C141" s="207"/>
      <c r="D141" s="207"/>
      <c r="E141" s="207"/>
      <c r="F141" s="207"/>
      <c r="G141" s="207"/>
      <c r="H141" s="207"/>
      <c r="I141" s="207"/>
      <c r="J141" s="207"/>
      <c r="K141" s="207"/>
      <c r="L141" s="207"/>
      <c r="M141" s="207"/>
      <c r="O141" s="208"/>
      <c r="T141" s="207"/>
      <c r="U141" s="207"/>
      <c r="V141" s="207"/>
      <c r="W141" s="207"/>
      <c r="X141" s="207"/>
      <c r="Y141" s="207"/>
      <c r="DP141" s="207"/>
      <c r="DQ141" s="207"/>
      <c r="DR141" s="207"/>
    </row>
    <row r="142" spans="2:122">
      <c r="B142" s="207"/>
      <c r="C142" s="207"/>
      <c r="D142" s="207"/>
      <c r="E142" s="207"/>
      <c r="F142" s="207"/>
      <c r="G142" s="207"/>
      <c r="H142" s="207"/>
      <c r="I142" s="207"/>
      <c r="J142" s="207"/>
      <c r="K142" s="207"/>
      <c r="L142" s="207"/>
      <c r="M142" s="207"/>
      <c r="O142" s="208"/>
      <c r="T142" s="207"/>
      <c r="U142" s="207"/>
      <c r="V142" s="207"/>
      <c r="W142" s="207"/>
      <c r="X142" s="207"/>
      <c r="Y142" s="207"/>
      <c r="DP142" s="207"/>
      <c r="DQ142" s="207"/>
      <c r="DR142" s="207"/>
    </row>
    <row r="143" spans="2:122">
      <c r="B143" s="207"/>
      <c r="C143" s="207"/>
      <c r="D143" s="207"/>
      <c r="E143" s="207"/>
      <c r="F143" s="207"/>
      <c r="G143" s="207"/>
      <c r="H143" s="207"/>
      <c r="I143" s="207"/>
      <c r="J143" s="207"/>
      <c r="K143" s="207"/>
      <c r="L143" s="207"/>
      <c r="M143" s="207"/>
      <c r="O143" s="208"/>
      <c r="T143" s="207"/>
      <c r="U143" s="207"/>
      <c r="V143" s="207"/>
      <c r="W143" s="207"/>
      <c r="X143" s="207"/>
      <c r="Y143" s="207"/>
      <c r="DP143" s="207"/>
      <c r="DQ143" s="207"/>
      <c r="DR143" s="207"/>
    </row>
    <row r="144" spans="2:122">
      <c r="B144" s="207"/>
      <c r="C144" s="207"/>
      <c r="D144" s="207"/>
      <c r="E144" s="207"/>
      <c r="F144" s="207"/>
      <c r="G144" s="207"/>
      <c r="H144" s="207"/>
      <c r="I144" s="207"/>
      <c r="J144" s="207"/>
      <c r="K144" s="207"/>
      <c r="L144" s="207"/>
      <c r="M144" s="207"/>
      <c r="O144" s="208"/>
      <c r="T144" s="207"/>
      <c r="U144" s="207"/>
      <c r="V144" s="207"/>
      <c r="W144" s="207"/>
      <c r="X144" s="207"/>
      <c r="Y144" s="207"/>
      <c r="DP144" s="207"/>
      <c r="DQ144" s="207"/>
      <c r="DR144" s="207"/>
    </row>
    <row r="145" spans="2:122">
      <c r="B145" s="207"/>
      <c r="C145" s="207"/>
      <c r="D145" s="207"/>
      <c r="E145" s="207"/>
      <c r="F145" s="207"/>
      <c r="G145" s="207"/>
      <c r="H145" s="207"/>
      <c r="I145" s="207"/>
      <c r="J145" s="207"/>
      <c r="K145" s="207"/>
      <c r="L145" s="207"/>
      <c r="M145" s="207"/>
      <c r="O145" s="208"/>
      <c r="T145" s="207"/>
      <c r="U145" s="207"/>
      <c r="V145" s="207"/>
      <c r="W145" s="207"/>
      <c r="X145" s="207"/>
      <c r="Y145" s="207"/>
      <c r="DP145" s="207"/>
      <c r="DQ145" s="207"/>
      <c r="DR145" s="207"/>
    </row>
  </sheetData>
  <mergeCells count="12">
    <mergeCell ref="S6:S7"/>
    <mergeCell ref="O2:Y2"/>
    <mergeCell ref="O3:O7"/>
    <mergeCell ref="E91:I91"/>
    <mergeCell ref="L3:L7"/>
    <mergeCell ref="Q6:Q7"/>
    <mergeCell ref="R6:R7"/>
    <mergeCell ref="M3:M7"/>
    <mergeCell ref="I5:I7"/>
    <mergeCell ref="K5:K7"/>
    <mergeCell ref="J5:J7"/>
    <mergeCell ref="N3:N7"/>
  </mergeCells>
  <phoneticPr fontId="12" type="noConversion"/>
  <hyperlinks>
    <hyperlink ref="F22" location="'500 1.2 69hp'!A1" display="'500 1.2 69hp'!A1"/>
    <hyperlink ref="F32" location="'500 C 1.2 69hp'!A1" display="'500 C 1.2 69hp'!A1"/>
    <hyperlink ref="F33" location="'500 C 1.2 69hp'!A1" display="'500 C 1.2 69hp'!A1"/>
    <hyperlink ref="F63" location="'Punto 1.3 MTJ 75hp'!A1" display="199.13R.6"/>
    <hyperlink ref="F64" location="'Punto 1.3 MTJ 75hp'!A1" display="199.15R.6"/>
    <hyperlink ref="F69" location="'Bravo 1.6 MTJ 120hp'!A1" display="198.5G8.2"/>
    <hyperlink ref="F71" location="'DOBLO 1.4 95hp'!A1" display="'DOBLO 1.4 95hp'!A1"/>
    <hyperlink ref="F72" location="'DOBLO 1.4 95hp'!A1" display="'DOBLO 1.4 95hp'!A1"/>
    <hyperlink ref="F76" location="'Doblo 1.6 MTJ 105hp'!A1" display="'Doblo 1.6 MTJ 105hp'!A1"/>
    <hyperlink ref="F77" location="'Doblo 1.6 MTJ 105hp'!A1" display="'Doblo 1.6 MTJ 105hp'!A1"/>
    <hyperlink ref="F73" location="'DOBLO 1.4 95hp'!A1" display="'DOBLO 1.4 95hp'!A1"/>
    <hyperlink ref="F78" location="'Doblo 1.6 MTJ 105hp'!A1" display="'Doblo 1.6 MTJ 105hp'!A1"/>
    <hyperlink ref="F80" location="QUBO!A1" display="QUBO!A1"/>
    <hyperlink ref="F82" location="QUBO!A1" display="QUBO!A1"/>
    <hyperlink ref="F81" location="QUBO!A1" display="QUBO!A1"/>
    <hyperlink ref="F83" location="QUBO!A1" display="QUBO!A1"/>
    <hyperlink ref="F28" location="'500 1.3 MTJ 95hp '!A1" display="150.036.1"/>
    <hyperlink ref="F29" location="'500 1.3 MTJ 95hp '!A1" display="150.046.1"/>
    <hyperlink ref="F30" location="'500 1.3 MTJ 95hp '!A1" display="150.0C6.1"/>
    <hyperlink ref="F36" location="'500 C 1.3 MTJ 95hp '!A1" display="150.546.0"/>
    <hyperlink ref="F59" location="'Punto 1.4 77hp LPG'!A1" display="'Punto 1.4 77hp LPG'!A1"/>
    <hyperlink ref="F57" location="'Punto 1.2 69hp '!A1" display="199.13Q.6"/>
    <hyperlink ref="F58" location="'Punto 1.2 69hp '!A1" display="199.15Q.6"/>
    <hyperlink ref="F65" location="'Punto 1.3 MTJ 85hp'!A1" display="199.23C.6"/>
    <hyperlink ref="F66" location="'Punto 1.3 MTJ 85hp'!A1" display="199.25C.6"/>
    <hyperlink ref="F9" location="'NEW PANDA 1.2 69hp'!A1" display="319.11H.0"/>
    <hyperlink ref="F10" location="'NEW PANDA 1.2 69hp'!A1" display="319.13H.0"/>
    <hyperlink ref="F13" location="'New Panda 0.9 Twinair 85hp'!A1" display="319.13A.0"/>
    <hyperlink ref="F16" location="'New Panda 1.3 MTJ 75hp'!A1" display="319.13L.0"/>
    <hyperlink ref="F74" location="'Doblo 1.4 120hp'!A1" display="152.738.0"/>
    <hyperlink ref="F75" location="'Doblo 1.4 120hp'!A1" display="152.748.0"/>
    <hyperlink ref="F11" location="'NEW PANDA 1.2 69hp'!A1" display="319.13J.0"/>
    <hyperlink ref="F14" location="'New Panda 0.9 Twinair 85hp'!A1" display="319.16A.0"/>
    <hyperlink ref="F18" location="'New Panda 0.9 Twinair 85hp'!A1" display="319.17D.0"/>
    <hyperlink ref="F17" location="'New Panda 1.3 MTJ 75hp'!A1" display="319.16L.0"/>
    <hyperlink ref="F38" location="'500L 1.4 95HP'!A1" display="330.12J.0"/>
    <hyperlink ref="F39" location="'500L 1.4 95HP'!A1" display="330.14J.0"/>
    <hyperlink ref="F40" location="'500L 1.4 95HP'!A1" display="330.17J.0"/>
    <hyperlink ref="F41" location="'500L 0.9 Twinair 105hp'!A1" display="330.14A.0"/>
    <hyperlink ref="F42" location="'500L 0.9 Twinair 105hp'!A1" display="330.17A.0"/>
    <hyperlink ref="F44" location="'500L 1.3 MTJ 85hp'!A1" display="330.14R.0"/>
    <hyperlink ref="F45" location="'500L 1.3 MTJ 85hp'!A1" display="330.17R.0"/>
    <hyperlink ref="F21" location="'500 1.2 69hp'!A1" display="'500 1.2 69hp'!A1"/>
    <hyperlink ref="F25" location="'500 0.9 Twinair 85hp'!A1" display="'500 0.9 Twinair 85hp'!A1"/>
    <hyperlink ref="F34" location="'500 C 0.9 Twinair 85HP'!A1" display="150.541.1"/>
    <hyperlink ref="F23" location="'500 0.9 Twinair 85hp'!A1" display="'500 0.9 Twinair 85hp'!A1"/>
    <hyperlink ref="F24" location="'500 0.9 Twinair 85hp'!A1" display="'500 0.9 Twinair 85hp'!A1"/>
    <hyperlink ref="F47" location="'500L 1.3 MTJ 85hp MTA'!A1" display="'500L 1.3 MTJ 85hp MTA'!A1"/>
    <hyperlink ref="F48" location="'500L 1.3 MTJ 85hp MTA'!A1" display="'500L 1.3 MTJ 85hp MTA'!A1"/>
    <hyperlink ref="F50" location="'500L 1.6 MTJ 105hp'!A1" display="'500L 1.6 MTJ 105hp'!A1"/>
    <hyperlink ref="F51" location="'500L 1.6 MTJ 105hp'!A1" display="'500L 1.6 MTJ 105hp'!A1"/>
    <hyperlink ref="F67" location="'Punto 1.3 MTJ 85hp'!A1" display="199.25C.6"/>
    <hyperlink ref="F43" location="'500L 0.9 Twinair 105hp'!A1" display="330.17A.0"/>
    <hyperlink ref="F46" location="'500L 1.3 MTJ 85hp'!A1" display="330.17R.0"/>
    <hyperlink ref="F49" location="'500L 1.3 MTJ 85hp MTA'!A1" display="'500L 1.3 MTJ 85hp MTA'!A1"/>
    <hyperlink ref="F52" location="'500L 1.6 MTJ 105hp'!A1" display="'500L 1.6 MTJ 105hp'!A1"/>
    <hyperlink ref="F54" location="'500L Living 1.3 MTJ 85hp MTA'!A1" display="'500L Living 1.3 MTJ 85hp MTA'!A1"/>
    <hyperlink ref="F55" location="'500L Living 1.6 MTJ 105hp'!A1" display="'500L Living 1.6 MTJ 105hp'!A1"/>
    <hyperlink ref="F88" location="'Freemont 2.0 MTJ 170hp'!A1" display="'Freemont 2.0 MTJ 170hp'!A1"/>
    <hyperlink ref="F89" location="'Freemont 2.0 MTJ 170hp'!A1" display="'Freemont 2.0 MTJ 170hp'!A1"/>
    <hyperlink ref="F12" location="'New Panda 0.9 Twinair 85hp'!A1" display="'New Panda 0.9 Twinair 85hp'!A1"/>
    <hyperlink ref="F15" location="'New Panda 1.3 MTJ 75hp'!A1" display="'New Panda 1.3 MTJ 75hp'!A1"/>
    <hyperlink ref="F19" location="'New Panda 1.3 MTJ 75hp'!A1" display="'New Panda 1.3 MTJ 75hp'!A1"/>
    <hyperlink ref="F60" location="'Punto 0.9 Twinair 105hp'!A1" display="'Punto 0.9 Twinair 105hp'!A1"/>
    <hyperlink ref="F61" location="'Punto 0.9 Twinair 105hp'!A1" display="'Punto 0.9 Twinair 105hp'!A1"/>
    <hyperlink ref="F62" location="'Punto 0.9 Twinair 105hp'!A1" display="'Punto 0.9 Twinair 105hp'!A1"/>
    <hyperlink ref="F85" location="'1.6 120hp'!A1" display="'1.6 120hp'!A1"/>
    <hyperlink ref="F86" location="'1.6 120hp'!A1" display="'1.6 120hp'!A1"/>
    <hyperlink ref="F27" location="'500 0.9 Twinair 85hp'!A1" display="'500 0.9 Twinair 85hp'!A1"/>
    <hyperlink ref="F26" location="'500 0.9 Twinair 85hp'!A1" display="'500 0.9 Twinair 85hp'!A1"/>
    <hyperlink ref="F35" location="'500 C 0.9 Twinair 85HP'!A1" display="150.541.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rowBreaks count="1" manualBreakCount="1">
    <brk id="36" max="29"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95"/>
  <sheetViews>
    <sheetView view="pageBreakPreview" zoomScale="25" zoomScaleNormal="75" zoomScaleSheetLayoutView="70" workbookViewId="0">
      <selection activeCell="F9" sqref="F9"/>
    </sheetView>
  </sheetViews>
  <sheetFormatPr defaultColWidth="9.140625" defaultRowHeight="12.75"/>
  <cols>
    <col min="1" max="1" width="21.85546875" style="523" customWidth="1"/>
    <col min="2" max="2" width="19" style="569" customWidth="1"/>
    <col min="3" max="3" width="226.28515625" style="570" customWidth="1"/>
    <col min="4" max="6" width="70.285156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02" customHeight="1">
      <c r="A1" s="876" t="s">
        <v>967</v>
      </c>
      <c r="B1" s="877" t="s">
        <v>798</v>
      </c>
      <c r="C1" s="878"/>
      <c r="D1" s="513" t="s">
        <v>798</v>
      </c>
      <c r="E1" s="514" t="s">
        <v>798</v>
      </c>
      <c r="F1" s="514" t="s">
        <v>798</v>
      </c>
      <c r="G1" s="515"/>
      <c r="H1" s="516"/>
    </row>
    <row r="2" spans="1:8" s="517" customFormat="1" ht="78" customHeight="1">
      <c r="A2" s="873"/>
      <c r="B2" s="879"/>
      <c r="C2" s="880"/>
      <c r="D2" s="518" t="s">
        <v>937</v>
      </c>
      <c r="E2" s="518" t="s">
        <v>937</v>
      </c>
      <c r="F2" s="518" t="s">
        <v>937</v>
      </c>
      <c r="G2" s="519"/>
      <c r="H2" s="520"/>
    </row>
    <row r="3" spans="1:8" s="517" customFormat="1" ht="78" customHeight="1">
      <c r="A3" s="873"/>
      <c r="B3" s="879"/>
      <c r="C3" s="880"/>
      <c r="D3" s="518">
        <v>875</v>
      </c>
      <c r="E3" s="518">
        <v>875</v>
      </c>
      <c r="F3" s="518">
        <v>875</v>
      </c>
      <c r="G3" s="519"/>
      <c r="H3" s="520"/>
    </row>
    <row r="4" spans="1:8" ht="78" customHeight="1">
      <c r="A4" s="873"/>
      <c r="B4" s="879"/>
      <c r="C4" s="880"/>
      <c r="D4" s="518" t="s">
        <v>799</v>
      </c>
      <c r="E4" s="518" t="s">
        <v>203</v>
      </c>
      <c r="F4" s="518" t="s">
        <v>959</v>
      </c>
      <c r="G4" s="521"/>
      <c r="H4" s="522"/>
    </row>
    <row r="5" spans="1:8" ht="78" customHeight="1">
      <c r="A5" s="873"/>
      <c r="B5" s="879"/>
      <c r="C5" s="880"/>
      <c r="D5" s="518" t="s">
        <v>538</v>
      </c>
      <c r="E5" s="518" t="s">
        <v>538</v>
      </c>
      <c r="F5" s="518" t="s">
        <v>538</v>
      </c>
      <c r="G5" s="521"/>
      <c r="H5" s="522"/>
    </row>
    <row r="6" spans="1:8" ht="78" customHeight="1">
      <c r="A6" s="873"/>
      <c r="B6" s="879"/>
      <c r="C6" s="880"/>
      <c r="D6" s="518" t="s">
        <v>603</v>
      </c>
      <c r="E6" s="518" t="s">
        <v>603</v>
      </c>
      <c r="F6" s="518" t="s">
        <v>603</v>
      </c>
      <c r="G6" s="521"/>
      <c r="H6" s="522"/>
    </row>
    <row r="7" spans="1:8" ht="75" customHeight="1">
      <c r="A7" s="873"/>
      <c r="B7" s="881" t="s">
        <v>522</v>
      </c>
      <c r="C7" s="882"/>
      <c r="D7" s="524">
        <v>17900</v>
      </c>
      <c r="E7" s="524">
        <v>19500</v>
      </c>
      <c r="F7" s="524">
        <v>19900</v>
      </c>
      <c r="G7" s="883"/>
      <c r="H7" s="884"/>
    </row>
    <row r="8" spans="1:8" ht="66" customHeight="1">
      <c r="A8" s="873"/>
      <c r="B8" s="824" t="s">
        <v>523</v>
      </c>
      <c r="C8" s="825"/>
      <c r="D8" s="525" t="s">
        <v>870</v>
      </c>
      <c r="E8" s="526" t="s">
        <v>871</v>
      </c>
      <c r="F8" s="526" t="s">
        <v>1052</v>
      </c>
      <c r="G8" s="885" t="s">
        <v>524</v>
      </c>
      <c r="H8" s="527" t="s">
        <v>552</v>
      </c>
    </row>
    <row r="9" spans="1:8" ht="84" customHeight="1">
      <c r="A9" s="873"/>
      <c r="B9" s="887" t="s">
        <v>127</v>
      </c>
      <c r="C9" s="888"/>
      <c r="D9" s="529"/>
      <c r="E9" s="529"/>
      <c r="F9" s="529"/>
      <c r="G9" s="886"/>
      <c r="H9" s="530"/>
    </row>
    <row r="10" spans="1:8" ht="84" customHeight="1">
      <c r="A10" s="873"/>
      <c r="B10" s="531" t="s">
        <v>3</v>
      </c>
      <c r="C10" s="532" t="s">
        <v>457</v>
      </c>
      <c r="D10" s="533" t="s">
        <v>129</v>
      </c>
      <c r="E10" s="533" t="s">
        <v>129</v>
      </c>
      <c r="F10" s="533" t="s">
        <v>129</v>
      </c>
      <c r="G10" s="534" t="s">
        <v>3</v>
      </c>
      <c r="H10" s="484"/>
    </row>
    <row r="11" spans="1:8" ht="84" customHeight="1">
      <c r="A11" s="873"/>
      <c r="B11" s="531" t="s">
        <v>3</v>
      </c>
      <c r="C11" s="532" t="s">
        <v>1054</v>
      </c>
      <c r="D11" s="537" t="s">
        <v>615</v>
      </c>
      <c r="E11" s="537" t="s">
        <v>615</v>
      </c>
      <c r="F11" s="533" t="s">
        <v>129</v>
      </c>
      <c r="G11" s="534" t="s">
        <v>3</v>
      </c>
      <c r="H11" s="484"/>
    </row>
    <row r="12" spans="1:8" ht="84" customHeight="1">
      <c r="A12" s="873"/>
      <c r="B12" s="531" t="s">
        <v>3</v>
      </c>
      <c r="C12" s="532" t="s">
        <v>1055</v>
      </c>
      <c r="D12" s="537" t="s">
        <v>615</v>
      </c>
      <c r="E12" s="537" t="s">
        <v>615</v>
      </c>
      <c r="F12" s="533" t="s">
        <v>129</v>
      </c>
      <c r="G12" s="534" t="s">
        <v>3</v>
      </c>
      <c r="H12" s="484"/>
    </row>
    <row r="13" spans="1:8" ht="78" customHeight="1">
      <c r="A13" s="873"/>
      <c r="B13" s="531" t="s">
        <v>3</v>
      </c>
      <c r="C13" s="532" t="s">
        <v>1063</v>
      </c>
      <c r="D13" s="537" t="s">
        <v>615</v>
      </c>
      <c r="E13" s="537" t="s">
        <v>615</v>
      </c>
      <c r="F13" s="533" t="s">
        <v>129</v>
      </c>
      <c r="G13" s="534" t="s">
        <v>3</v>
      </c>
      <c r="H13" s="484"/>
    </row>
    <row r="14" spans="1:8" ht="84" customHeight="1">
      <c r="A14" s="873"/>
      <c r="B14" s="531" t="s">
        <v>539</v>
      </c>
      <c r="C14" s="532" t="s">
        <v>499</v>
      </c>
      <c r="D14" s="533" t="s">
        <v>129</v>
      </c>
      <c r="E14" s="533" t="s">
        <v>129</v>
      </c>
      <c r="F14" s="533" t="s">
        <v>129</v>
      </c>
      <c r="G14" s="534" t="s">
        <v>539</v>
      </c>
      <c r="H14" s="484"/>
    </row>
    <row r="15" spans="1:8" ht="84" customHeight="1">
      <c r="A15" s="873"/>
      <c r="B15" s="531" t="s">
        <v>501</v>
      </c>
      <c r="C15" s="532" t="s">
        <v>583</v>
      </c>
      <c r="D15" s="533" t="s">
        <v>129</v>
      </c>
      <c r="E15" s="533" t="s">
        <v>129</v>
      </c>
      <c r="F15" s="533" t="s">
        <v>129</v>
      </c>
      <c r="G15" s="534" t="s">
        <v>501</v>
      </c>
      <c r="H15" s="484"/>
    </row>
    <row r="16" spans="1:8" ht="84" customHeight="1">
      <c r="A16" s="873"/>
      <c r="B16" s="531" t="s">
        <v>462</v>
      </c>
      <c r="C16" s="532" t="s">
        <v>83</v>
      </c>
      <c r="D16" s="536">
        <v>200</v>
      </c>
      <c r="E16" s="533" t="s">
        <v>129</v>
      </c>
      <c r="F16" s="533" t="s">
        <v>129</v>
      </c>
      <c r="G16" s="534" t="s">
        <v>462</v>
      </c>
      <c r="H16" s="484"/>
    </row>
    <row r="17" spans="1:9" ht="84" customHeight="1">
      <c r="A17" s="873"/>
      <c r="B17" s="531" t="s">
        <v>130</v>
      </c>
      <c r="C17" s="532" t="s">
        <v>131</v>
      </c>
      <c r="D17" s="533" t="s">
        <v>129</v>
      </c>
      <c r="E17" s="535" t="s">
        <v>615</v>
      </c>
      <c r="F17" s="533" t="s">
        <v>129</v>
      </c>
      <c r="G17" s="534" t="s">
        <v>130</v>
      </c>
      <c r="H17" s="484"/>
    </row>
    <row r="18" spans="1:9" ht="84" customHeight="1">
      <c r="A18" s="873"/>
      <c r="B18" s="531" t="s">
        <v>414</v>
      </c>
      <c r="C18" s="532" t="s">
        <v>824</v>
      </c>
      <c r="D18" s="533" t="s">
        <v>129</v>
      </c>
      <c r="E18" s="533" t="s">
        <v>129</v>
      </c>
      <c r="F18" s="533" t="s">
        <v>129</v>
      </c>
      <c r="G18" s="534" t="s">
        <v>414</v>
      </c>
      <c r="H18" s="484"/>
    </row>
    <row r="19" spans="1:9" ht="123.75">
      <c r="A19" s="873"/>
      <c r="B19" s="531" t="s">
        <v>5</v>
      </c>
      <c r="C19" s="532" t="s">
        <v>363</v>
      </c>
      <c r="D19" s="533" t="s">
        <v>129</v>
      </c>
      <c r="E19" s="533" t="s">
        <v>129</v>
      </c>
      <c r="F19" s="533" t="s">
        <v>129</v>
      </c>
      <c r="G19" s="534" t="s">
        <v>5</v>
      </c>
      <c r="H19" s="484"/>
    </row>
    <row r="20" spans="1:9" ht="84" customHeight="1">
      <c r="A20" s="873"/>
      <c r="B20" s="531" t="s">
        <v>533</v>
      </c>
      <c r="C20" s="532" t="s">
        <v>825</v>
      </c>
      <c r="D20" s="549" t="s">
        <v>615</v>
      </c>
      <c r="E20" s="464">
        <v>150</v>
      </c>
      <c r="F20" s="533" t="s">
        <v>129</v>
      </c>
      <c r="G20" s="534" t="s">
        <v>533</v>
      </c>
      <c r="H20" s="484"/>
    </row>
    <row r="21" spans="1:9" ht="84" customHeight="1">
      <c r="A21" s="873"/>
      <c r="B21" s="531" t="s">
        <v>141</v>
      </c>
      <c r="C21" s="532" t="s">
        <v>142</v>
      </c>
      <c r="D21" s="464">
        <v>150</v>
      </c>
      <c r="E21" s="533" t="s">
        <v>129</v>
      </c>
      <c r="F21" s="533" t="s">
        <v>129</v>
      </c>
      <c r="G21" s="534" t="s">
        <v>141</v>
      </c>
      <c r="H21" s="484"/>
    </row>
    <row r="22" spans="1:9" ht="84" customHeight="1">
      <c r="A22" s="873"/>
      <c r="B22" s="531" t="s">
        <v>133</v>
      </c>
      <c r="C22" s="532" t="s">
        <v>631</v>
      </c>
      <c r="D22" s="533" t="s">
        <v>129</v>
      </c>
      <c r="E22" s="533" t="s">
        <v>129</v>
      </c>
      <c r="F22" s="533" t="s">
        <v>129</v>
      </c>
      <c r="G22" s="534" t="s">
        <v>133</v>
      </c>
      <c r="H22" s="484"/>
    </row>
    <row r="23" spans="1:9" ht="84" customHeight="1">
      <c r="A23" s="873"/>
      <c r="B23" s="531" t="s">
        <v>249</v>
      </c>
      <c r="C23" s="532" t="s">
        <v>827</v>
      </c>
      <c r="D23" s="464">
        <v>500</v>
      </c>
      <c r="E23" s="533" t="s">
        <v>129</v>
      </c>
      <c r="F23" s="464">
        <v>500</v>
      </c>
      <c r="G23" s="534" t="s">
        <v>249</v>
      </c>
      <c r="H23" s="484" t="s">
        <v>904</v>
      </c>
    </row>
    <row r="24" spans="1:9" ht="84" customHeight="1">
      <c r="A24" s="873"/>
      <c r="B24" s="538" t="s">
        <v>397</v>
      </c>
      <c r="C24" s="532" t="s">
        <v>828</v>
      </c>
      <c r="D24" s="549" t="s">
        <v>615</v>
      </c>
      <c r="E24" s="464">
        <v>150</v>
      </c>
      <c r="F24" s="464">
        <v>150</v>
      </c>
      <c r="G24" s="539" t="s">
        <v>397</v>
      </c>
      <c r="H24" s="484"/>
    </row>
    <row r="25" spans="1:9" ht="84" customHeight="1">
      <c r="A25" s="873"/>
      <c r="B25" s="538" t="s">
        <v>234</v>
      </c>
      <c r="C25" s="532" t="s">
        <v>253</v>
      </c>
      <c r="D25" s="464">
        <v>510</v>
      </c>
      <c r="E25" s="464">
        <v>510</v>
      </c>
      <c r="F25" s="464">
        <v>510</v>
      </c>
      <c r="G25" s="539" t="s">
        <v>234</v>
      </c>
      <c r="H25" s="484"/>
    </row>
    <row r="26" spans="1:9" ht="84" customHeight="1">
      <c r="A26" s="873"/>
      <c r="B26" s="540" t="s">
        <v>425</v>
      </c>
      <c r="C26" s="541" t="s">
        <v>426</v>
      </c>
      <c r="D26" s="533" t="s">
        <v>129</v>
      </c>
      <c r="E26" s="533" t="s">
        <v>129</v>
      </c>
      <c r="F26" s="533" t="s">
        <v>129</v>
      </c>
      <c r="G26" s="542" t="s">
        <v>425</v>
      </c>
      <c r="H26" s="484"/>
    </row>
    <row r="27" spans="1:9" ht="86.45" customHeight="1">
      <c r="A27" s="873"/>
      <c r="B27" s="540" t="s">
        <v>778</v>
      </c>
      <c r="C27" s="541" t="s">
        <v>829</v>
      </c>
      <c r="D27" s="533" t="s">
        <v>129</v>
      </c>
      <c r="E27" s="533" t="s">
        <v>129</v>
      </c>
      <c r="F27" s="533" t="s">
        <v>129</v>
      </c>
      <c r="G27" s="542" t="s">
        <v>778</v>
      </c>
      <c r="H27" s="484"/>
    </row>
    <row r="28" spans="1:9" ht="85.15" customHeight="1">
      <c r="A28" s="873"/>
      <c r="B28" s="543" t="s">
        <v>355</v>
      </c>
      <c r="C28" s="541" t="s">
        <v>830</v>
      </c>
      <c r="D28" s="549" t="s">
        <v>615</v>
      </c>
      <c r="E28" s="533" t="s">
        <v>129</v>
      </c>
      <c r="F28" s="533" t="s">
        <v>129</v>
      </c>
      <c r="G28" s="543" t="s">
        <v>355</v>
      </c>
      <c r="H28" s="544" t="s">
        <v>905</v>
      </c>
      <c r="I28" s="572"/>
    </row>
    <row r="29" spans="1:9" ht="87.6" customHeight="1">
      <c r="A29" s="873"/>
      <c r="B29" s="546" t="s">
        <v>232</v>
      </c>
      <c r="C29" s="541" t="s">
        <v>868</v>
      </c>
      <c r="D29" s="549" t="s">
        <v>615</v>
      </c>
      <c r="E29" s="536">
        <v>80</v>
      </c>
      <c r="F29" s="536">
        <v>80</v>
      </c>
      <c r="G29" s="542" t="s">
        <v>232</v>
      </c>
      <c r="H29" s="484" t="s">
        <v>906</v>
      </c>
    </row>
    <row r="30" spans="1:9" ht="84" customHeight="1">
      <c r="A30" s="873"/>
      <c r="B30" s="547" t="s">
        <v>55</v>
      </c>
      <c r="C30" s="541" t="s">
        <v>137</v>
      </c>
      <c r="D30" s="533" t="s">
        <v>129</v>
      </c>
      <c r="E30" s="533" t="s">
        <v>129</v>
      </c>
      <c r="F30" s="533" t="s">
        <v>129</v>
      </c>
      <c r="G30" s="543" t="s">
        <v>55</v>
      </c>
      <c r="H30" s="484"/>
    </row>
    <row r="31" spans="1:9" ht="84" customHeight="1">
      <c r="A31" s="873"/>
      <c r="B31" s="547" t="s">
        <v>384</v>
      </c>
      <c r="C31" s="548" t="s">
        <v>715</v>
      </c>
      <c r="D31" s="536">
        <v>150</v>
      </c>
      <c r="E31" s="533" t="s">
        <v>129</v>
      </c>
      <c r="F31" s="536">
        <v>150</v>
      </c>
      <c r="G31" s="543" t="s">
        <v>384</v>
      </c>
      <c r="H31" s="484" t="s">
        <v>907</v>
      </c>
    </row>
    <row r="32" spans="1:9" ht="84" customHeight="1">
      <c r="A32" s="873"/>
      <c r="B32" s="547" t="s">
        <v>237</v>
      </c>
      <c r="C32" s="541" t="s">
        <v>831</v>
      </c>
      <c r="D32" s="533" t="s">
        <v>129</v>
      </c>
      <c r="E32" s="533" t="s">
        <v>129</v>
      </c>
      <c r="F32" s="533" t="s">
        <v>129</v>
      </c>
      <c r="G32" s="543" t="s">
        <v>237</v>
      </c>
      <c r="H32" s="484"/>
    </row>
    <row r="33" spans="1:8" ht="81" customHeight="1">
      <c r="A33" s="873"/>
      <c r="B33" s="547" t="s">
        <v>385</v>
      </c>
      <c r="C33" s="541" t="s">
        <v>832</v>
      </c>
      <c r="D33" s="536">
        <v>80</v>
      </c>
      <c r="E33" s="533" t="s">
        <v>129</v>
      </c>
      <c r="F33" s="533" t="s">
        <v>129</v>
      </c>
      <c r="G33" s="543" t="s">
        <v>385</v>
      </c>
      <c r="H33" s="484"/>
    </row>
    <row r="34" spans="1:8" ht="84" customHeight="1">
      <c r="A34" s="873"/>
      <c r="B34" s="547" t="s">
        <v>78</v>
      </c>
      <c r="C34" s="548" t="s">
        <v>833</v>
      </c>
      <c r="D34" s="536">
        <v>950</v>
      </c>
      <c r="E34" s="550" t="s">
        <v>615</v>
      </c>
      <c r="F34" s="550" t="s">
        <v>615</v>
      </c>
      <c r="G34" s="543" t="s">
        <v>78</v>
      </c>
      <c r="H34" s="484"/>
    </row>
    <row r="35" spans="1:8" ht="84" customHeight="1">
      <c r="A35" s="873"/>
      <c r="B35" s="547" t="s">
        <v>78</v>
      </c>
      <c r="C35" s="548" t="s">
        <v>833</v>
      </c>
      <c r="D35" s="550" t="s">
        <v>615</v>
      </c>
      <c r="E35" s="550" t="s">
        <v>615</v>
      </c>
      <c r="F35" s="536">
        <v>950</v>
      </c>
      <c r="G35" s="543" t="s">
        <v>78</v>
      </c>
      <c r="H35" s="484"/>
    </row>
    <row r="36" spans="1:8" ht="91.15" customHeight="1">
      <c r="A36" s="873"/>
      <c r="B36" s="547" t="s">
        <v>549</v>
      </c>
      <c r="C36" s="548" t="s">
        <v>835</v>
      </c>
      <c r="D36" s="536">
        <v>150</v>
      </c>
      <c r="E36" s="533" t="s">
        <v>129</v>
      </c>
      <c r="F36" s="536">
        <v>150</v>
      </c>
      <c r="G36" s="543" t="s">
        <v>549</v>
      </c>
      <c r="H36" s="484" t="s">
        <v>908</v>
      </c>
    </row>
    <row r="37" spans="1:8" ht="84" customHeight="1">
      <c r="A37" s="873"/>
      <c r="B37" s="547" t="s">
        <v>79</v>
      </c>
      <c r="C37" s="541" t="s">
        <v>80</v>
      </c>
      <c r="D37" s="533" t="s">
        <v>129</v>
      </c>
      <c r="E37" s="533" t="s">
        <v>129</v>
      </c>
      <c r="F37" s="533" t="s">
        <v>129</v>
      </c>
      <c r="G37" s="543" t="s">
        <v>79</v>
      </c>
      <c r="H37" s="484"/>
    </row>
    <row r="38" spans="1:8" ht="84" customHeight="1">
      <c r="A38" s="873"/>
      <c r="B38" s="547" t="s">
        <v>264</v>
      </c>
      <c r="C38" s="541" t="s">
        <v>836</v>
      </c>
      <c r="D38" s="533" t="s">
        <v>129</v>
      </c>
      <c r="E38" s="536" t="s">
        <v>615</v>
      </c>
      <c r="F38" s="536" t="s">
        <v>615</v>
      </c>
      <c r="G38" s="543" t="s">
        <v>264</v>
      </c>
      <c r="H38" s="484"/>
    </row>
    <row r="39" spans="1:8" ht="84" customHeight="1">
      <c r="A39" s="873"/>
      <c r="B39" s="547" t="s">
        <v>82</v>
      </c>
      <c r="C39" s="541" t="s">
        <v>837</v>
      </c>
      <c r="D39" s="536">
        <v>400</v>
      </c>
      <c r="E39" s="536" t="s">
        <v>615</v>
      </c>
      <c r="F39" s="536" t="s">
        <v>615</v>
      </c>
      <c r="G39" s="543" t="s">
        <v>82</v>
      </c>
      <c r="H39" s="484"/>
    </row>
    <row r="40" spans="1:8" ht="84" customHeight="1">
      <c r="A40" s="873"/>
      <c r="B40" s="547" t="s">
        <v>359</v>
      </c>
      <c r="C40" s="541" t="s">
        <v>838</v>
      </c>
      <c r="D40" s="536" t="s">
        <v>615</v>
      </c>
      <c r="E40" s="533" t="s">
        <v>129</v>
      </c>
      <c r="F40" s="536" t="s">
        <v>615</v>
      </c>
      <c r="G40" s="543" t="s">
        <v>359</v>
      </c>
      <c r="H40" s="484"/>
    </row>
    <row r="41" spans="1:8" ht="84" customHeight="1">
      <c r="A41" s="873"/>
      <c r="B41" s="547" t="s">
        <v>33</v>
      </c>
      <c r="C41" s="541" t="s">
        <v>839</v>
      </c>
      <c r="D41" s="533" t="s">
        <v>129</v>
      </c>
      <c r="E41" s="533" t="s">
        <v>129</v>
      </c>
      <c r="F41" s="533" t="s">
        <v>129</v>
      </c>
      <c r="G41" s="543" t="s">
        <v>33</v>
      </c>
      <c r="H41" s="484"/>
    </row>
    <row r="42" spans="1:8" ht="84" customHeight="1">
      <c r="A42" s="873"/>
      <c r="B42" s="547" t="s">
        <v>28</v>
      </c>
      <c r="C42" s="541" t="s">
        <v>840</v>
      </c>
      <c r="D42" s="549" t="s">
        <v>615</v>
      </c>
      <c r="E42" s="536">
        <v>150</v>
      </c>
      <c r="F42" s="536">
        <v>150</v>
      </c>
      <c r="G42" s="543" t="s">
        <v>28</v>
      </c>
      <c r="H42" s="484"/>
    </row>
    <row r="43" spans="1:8" ht="84" customHeight="1">
      <c r="A43" s="873"/>
      <c r="B43" s="547" t="s">
        <v>513</v>
      </c>
      <c r="C43" s="541" t="s">
        <v>841</v>
      </c>
      <c r="D43" s="549" t="s">
        <v>615</v>
      </c>
      <c r="E43" s="536">
        <v>150</v>
      </c>
      <c r="F43" s="536">
        <v>150</v>
      </c>
      <c r="G43" s="543" t="s">
        <v>513</v>
      </c>
      <c r="H43" s="484"/>
    </row>
    <row r="44" spans="1:8" ht="96" customHeight="1">
      <c r="A44" s="873"/>
      <c r="B44" s="547" t="s">
        <v>804</v>
      </c>
      <c r="C44" s="541" t="s">
        <v>842</v>
      </c>
      <c r="D44" s="549" t="s">
        <v>615</v>
      </c>
      <c r="E44" s="536">
        <v>200</v>
      </c>
      <c r="F44" s="536">
        <v>200</v>
      </c>
      <c r="G44" s="543" t="s">
        <v>804</v>
      </c>
      <c r="H44" s="484"/>
    </row>
    <row r="45" spans="1:8" ht="84" customHeight="1">
      <c r="A45" s="873"/>
      <c r="B45" s="547" t="s">
        <v>805</v>
      </c>
      <c r="C45" s="541" t="s">
        <v>843</v>
      </c>
      <c r="D45" s="536">
        <v>950</v>
      </c>
      <c r="E45" s="536">
        <v>950</v>
      </c>
      <c r="F45" s="536">
        <v>950</v>
      </c>
      <c r="G45" s="543" t="s">
        <v>805</v>
      </c>
      <c r="H45" s="484"/>
    </row>
    <row r="46" spans="1:8" ht="84" customHeight="1">
      <c r="A46" s="873"/>
      <c r="B46" s="547" t="s">
        <v>806</v>
      </c>
      <c r="C46" s="541" t="s">
        <v>844</v>
      </c>
      <c r="D46" s="536">
        <v>950</v>
      </c>
      <c r="E46" s="536">
        <v>950</v>
      </c>
      <c r="F46" s="536">
        <v>950</v>
      </c>
      <c r="G46" s="543" t="s">
        <v>806</v>
      </c>
      <c r="H46" s="484"/>
    </row>
    <row r="47" spans="1:8" ht="84" customHeight="1">
      <c r="A47" s="873"/>
      <c r="B47" s="547" t="s">
        <v>620</v>
      </c>
      <c r="C47" s="541" t="s">
        <v>869</v>
      </c>
      <c r="D47" s="549" t="s">
        <v>615</v>
      </c>
      <c r="E47" s="536">
        <v>700</v>
      </c>
      <c r="F47" s="536">
        <v>700</v>
      </c>
      <c r="G47" s="543" t="s">
        <v>620</v>
      </c>
      <c r="H47" s="484" t="s">
        <v>903</v>
      </c>
    </row>
    <row r="48" spans="1:8" ht="84" customHeight="1">
      <c r="A48" s="873"/>
      <c r="B48" s="547" t="s">
        <v>216</v>
      </c>
      <c r="C48" s="541" t="s">
        <v>845</v>
      </c>
      <c r="D48" s="533" t="s">
        <v>129</v>
      </c>
      <c r="E48" s="533" t="s">
        <v>129</v>
      </c>
      <c r="F48" s="533" t="s">
        <v>129</v>
      </c>
      <c r="G48" s="543" t="s">
        <v>216</v>
      </c>
      <c r="H48" s="484"/>
    </row>
    <row r="49" spans="1:8" ht="84" customHeight="1">
      <c r="A49" s="873"/>
      <c r="B49" s="547" t="s">
        <v>576</v>
      </c>
      <c r="C49" s="541" t="s">
        <v>846</v>
      </c>
      <c r="D49" s="536">
        <v>200</v>
      </c>
      <c r="E49" s="551" t="s">
        <v>615</v>
      </c>
      <c r="F49" s="551" t="s">
        <v>615</v>
      </c>
      <c r="G49" s="543" t="s">
        <v>576</v>
      </c>
      <c r="H49" s="484"/>
    </row>
    <row r="50" spans="1:8" ht="84" customHeight="1">
      <c r="A50" s="873"/>
      <c r="B50" s="547" t="s">
        <v>138</v>
      </c>
      <c r="C50" s="541" t="s">
        <v>139</v>
      </c>
      <c r="D50" s="533" t="s">
        <v>129</v>
      </c>
      <c r="E50" s="533" t="s">
        <v>129</v>
      </c>
      <c r="F50" s="533" t="s">
        <v>129</v>
      </c>
      <c r="G50" s="543" t="s">
        <v>138</v>
      </c>
      <c r="H50" s="484"/>
    </row>
    <row r="51" spans="1:8" ht="84" customHeight="1">
      <c r="A51" s="873"/>
      <c r="B51" s="547" t="s">
        <v>144</v>
      </c>
      <c r="C51" s="541" t="s">
        <v>307</v>
      </c>
      <c r="D51" s="533" t="s">
        <v>129</v>
      </c>
      <c r="E51" s="533" t="s">
        <v>129</v>
      </c>
      <c r="F51" s="533" t="s">
        <v>129</v>
      </c>
      <c r="G51" s="543" t="s">
        <v>144</v>
      </c>
      <c r="H51" s="484"/>
    </row>
    <row r="52" spans="1:8" ht="84" customHeight="1">
      <c r="A52" s="873"/>
      <c r="B52" s="547" t="s">
        <v>29</v>
      </c>
      <c r="C52" s="541" t="s">
        <v>30</v>
      </c>
      <c r="D52" s="533" t="s">
        <v>129</v>
      </c>
      <c r="E52" s="533" t="s">
        <v>129</v>
      </c>
      <c r="F52" s="533" t="s">
        <v>129</v>
      </c>
      <c r="G52" s="543" t="s">
        <v>29</v>
      </c>
      <c r="H52" s="484"/>
    </row>
    <row r="53" spans="1:8" ht="84" customHeight="1">
      <c r="A53" s="873"/>
      <c r="B53" s="547" t="s">
        <v>31</v>
      </c>
      <c r="C53" s="541" t="s">
        <v>440</v>
      </c>
      <c r="D53" s="536">
        <v>200</v>
      </c>
      <c r="E53" s="533" t="s">
        <v>129</v>
      </c>
      <c r="F53" s="533" t="s">
        <v>129</v>
      </c>
      <c r="G53" s="543" t="s">
        <v>31</v>
      </c>
      <c r="H53" s="484"/>
    </row>
    <row r="54" spans="1:8" ht="84" customHeight="1">
      <c r="A54" s="873"/>
      <c r="B54" s="547" t="s">
        <v>197</v>
      </c>
      <c r="C54" s="541" t="s">
        <v>627</v>
      </c>
      <c r="D54" s="536">
        <v>100</v>
      </c>
      <c r="E54" s="533" t="s">
        <v>129</v>
      </c>
      <c r="F54" s="533" t="s">
        <v>129</v>
      </c>
      <c r="G54" s="543" t="s">
        <v>197</v>
      </c>
      <c r="H54" s="484"/>
    </row>
    <row r="55" spans="1:8" ht="84" customHeight="1">
      <c r="A55" s="873"/>
      <c r="B55" s="547" t="s">
        <v>577</v>
      </c>
      <c r="C55" s="541" t="s">
        <v>1056</v>
      </c>
      <c r="D55" s="536" t="s">
        <v>615</v>
      </c>
      <c r="E55" s="536" t="s">
        <v>615</v>
      </c>
      <c r="F55" s="533" t="s">
        <v>129</v>
      </c>
      <c r="G55" s="543" t="s">
        <v>577</v>
      </c>
      <c r="H55" s="484"/>
    </row>
    <row r="56" spans="1:8" ht="84" customHeight="1">
      <c r="A56" s="873"/>
      <c r="B56" s="547" t="s">
        <v>807</v>
      </c>
      <c r="C56" s="548" t="s">
        <v>847</v>
      </c>
      <c r="D56" s="536" t="s">
        <v>615</v>
      </c>
      <c r="E56" s="536">
        <v>200</v>
      </c>
      <c r="F56" s="536">
        <v>200</v>
      </c>
      <c r="G56" s="543" t="s">
        <v>807</v>
      </c>
      <c r="H56" s="484"/>
    </row>
    <row r="57" spans="1:8" ht="92.25" customHeight="1">
      <c r="A57" s="873"/>
      <c r="B57" s="547" t="s">
        <v>808</v>
      </c>
      <c r="C57" s="548" t="s">
        <v>848</v>
      </c>
      <c r="D57" s="536" t="s">
        <v>615</v>
      </c>
      <c r="E57" s="536">
        <v>200</v>
      </c>
      <c r="F57" s="536">
        <v>200</v>
      </c>
      <c r="G57" s="543" t="s">
        <v>808</v>
      </c>
      <c r="H57" s="484"/>
    </row>
    <row r="58" spans="1:8" ht="93" customHeight="1">
      <c r="A58" s="873"/>
      <c r="B58" s="547" t="s">
        <v>218</v>
      </c>
      <c r="C58" s="548" t="s">
        <v>219</v>
      </c>
      <c r="D58" s="536">
        <v>700</v>
      </c>
      <c r="E58" s="533" t="s">
        <v>129</v>
      </c>
      <c r="F58" s="536">
        <v>700</v>
      </c>
      <c r="G58" s="543" t="s">
        <v>218</v>
      </c>
      <c r="H58" s="484"/>
    </row>
    <row r="59" spans="1:8" ht="96" customHeight="1">
      <c r="A59" s="873"/>
      <c r="B59" s="547" t="s">
        <v>809</v>
      </c>
      <c r="C59" s="548" t="s">
        <v>848</v>
      </c>
      <c r="D59" s="552">
        <v>200</v>
      </c>
      <c r="E59" s="536" t="s">
        <v>615</v>
      </c>
      <c r="F59" s="536" t="s">
        <v>615</v>
      </c>
      <c r="G59" s="543" t="s">
        <v>809</v>
      </c>
      <c r="H59" s="484"/>
    </row>
    <row r="60" spans="1:8" ht="105" customHeight="1">
      <c r="A60" s="873"/>
      <c r="B60" s="547" t="s">
        <v>653</v>
      </c>
      <c r="C60" s="548" t="s">
        <v>849</v>
      </c>
      <c r="D60" s="536">
        <v>380</v>
      </c>
      <c r="E60" s="536">
        <v>380</v>
      </c>
      <c r="F60" s="536">
        <v>380</v>
      </c>
      <c r="G60" s="543" t="s">
        <v>653</v>
      </c>
      <c r="H60" s="484" t="s">
        <v>1372</v>
      </c>
    </row>
    <row r="61" spans="1:8" ht="102" customHeight="1">
      <c r="A61" s="873"/>
      <c r="B61" s="547" t="s">
        <v>303</v>
      </c>
      <c r="C61" s="548" t="s">
        <v>849</v>
      </c>
      <c r="D61" s="536">
        <v>380</v>
      </c>
      <c r="E61" s="536">
        <v>380</v>
      </c>
      <c r="F61" s="536">
        <v>380</v>
      </c>
      <c r="G61" s="543" t="s">
        <v>303</v>
      </c>
      <c r="H61" s="484" t="s">
        <v>1372</v>
      </c>
    </row>
    <row r="62" spans="1:8" ht="84" customHeight="1">
      <c r="A62" s="873"/>
      <c r="B62" s="547" t="s">
        <v>551</v>
      </c>
      <c r="C62" s="548" t="s">
        <v>850</v>
      </c>
      <c r="D62" s="533" t="s">
        <v>129</v>
      </c>
      <c r="E62" s="533" t="s">
        <v>129</v>
      </c>
      <c r="F62" s="533" t="s">
        <v>129</v>
      </c>
      <c r="G62" s="543" t="s">
        <v>551</v>
      </c>
      <c r="H62" s="484"/>
    </row>
    <row r="63" spans="1:8" ht="84" customHeight="1">
      <c r="A63" s="873"/>
      <c r="B63" s="547" t="s">
        <v>810</v>
      </c>
      <c r="C63" s="548" t="s">
        <v>851</v>
      </c>
      <c r="D63" s="536">
        <v>500</v>
      </c>
      <c r="E63" s="536" t="s">
        <v>615</v>
      </c>
      <c r="F63" s="536" t="s">
        <v>615</v>
      </c>
      <c r="G63" s="543" t="s">
        <v>810</v>
      </c>
      <c r="H63" s="484"/>
    </row>
    <row r="64" spans="1:8" ht="84" customHeight="1">
      <c r="A64" s="873"/>
      <c r="B64" s="547" t="s">
        <v>811</v>
      </c>
      <c r="C64" s="541" t="s">
        <v>852</v>
      </c>
      <c r="D64" s="536" t="s">
        <v>615</v>
      </c>
      <c r="E64" s="533" t="s">
        <v>129</v>
      </c>
      <c r="F64" s="536" t="s">
        <v>615</v>
      </c>
      <c r="G64" s="543" t="s">
        <v>811</v>
      </c>
      <c r="H64" s="484"/>
    </row>
    <row r="65" spans="1:8" ht="84" customHeight="1">
      <c r="A65" s="873"/>
      <c r="B65" s="547" t="s">
        <v>199</v>
      </c>
      <c r="C65" s="541" t="s">
        <v>853</v>
      </c>
      <c r="D65" s="533" t="s">
        <v>129</v>
      </c>
      <c r="E65" s="533" t="s">
        <v>129</v>
      </c>
      <c r="F65" s="533" t="s">
        <v>129</v>
      </c>
      <c r="G65" s="543" t="s">
        <v>199</v>
      </c>
      <c r="H65" s="484"/>
    </row>
    <row r="66" spans="1:8" ht="84" customHeight="1">
      <c r="A66" s="873"/>
      <c r="B66" s="547" t="s">
        <v>201</v>
      </c>
      <c r="C66" s="541" t="s">
        <v>854</v>
      </c>
      <c r="D66" s="536" t="s">
        <v>615</v>
      </c>
      <c r="E66" s="536">
        <v>200</v>
      </c>
      <c r="F66" s="536">
        <v>200</v>
      </c>
      <c r="G66" s="543" t="s">
        <v>201</v>
      </c>
      <c r="H66" s="484" t="s">
        <v>902</v>
      </c>
    </row>
    <row r="67" spans="1:8" ht="84" customHeight="1">
      <c r="A67" s="873"/>
      <c r="B67" s="547" t="s">
        <v>812</v>
      </c>
      <c r="C67" s="548" t="s">
        <v>855</v>
      </c>
      <c r="D67" s="536">
        <v>500</v>
      </c>
      <c r="E67" s="536" t="s">
        <v>615</v>
      </c>
      <c r="F67" s="536" t="s">
        <v>615</v>
      </c>
      <c r="G67" s="543" t="s">
        <v>812</v>
      </c>
      <c r="H67" s="484"/>
    </row>
    <row r="68" spans="1:8" ht="84" customHeight="1">
      <c r="A68" s="873"/>
      <c r="B68" s="547" t="s">
        <v>813</v>
      </c>
      <c r="C68" s="541" t="s">
        <v>856</v>
      </c>
      <c r="D68" s="536">
        <v>110</v>
      </c>
      <c r="E68" s="536">
        <v>110</v>
      </c>
      <c r="F68" s="536">
        <v>110</v>
      </c>
      <c r="G68" s="543" t="s">
        <v>813</v>
      </c>
      <c r="H68" s="484" t="s">
        <v>898</v>
      </c>
    </row>
    <row r="69" spans="1:8" ht="84" customHeight="1">
      <c r="A69" s="873"/>
      <c r="B69" s="547" t="s">
        <v>1057</v>
      </c>
      <c r="C69" s="532" t="s">
        <v>1053</v>
      </c>
      <c r="D69" s="536" t="s">
        <v>615</v>
      </c>
      <c r="E69" s="536" t="s">
        <v>615</v>
      </c>
      <c r="F69" s="533" t="s">
        <v>129</v>
      </c>
      <c r="G69" s="543" t="s">
        <v>1057</v>
      </c>
      <c r="H69" s="484"/>
    </row>
    <row r="70" spans="1:8" ht="84" customHeight="1">
      <c r="A70" s="873"/>
      <c r="B70" s="547" t="s">
        <v>814</v>
      </c>
      <c r="C70" s="541" t="s">
        <v>857</v>
      </c>
      <c r="D70" s="533" t="s">
        <v>129</v>
      </c>
      <c r="E70" s="533" t="s">
        <v>129</v>
      </c>
      <c r="F70" s="533" t="s">
        <v>129</v>
      </c>
      <c r="G70" s="543" t="s">
        <v>814</v>
      </c>
      <c r="H70" s="484"/>
    </row>
    <row r="71" spans="1:8" ht="84" customHeight="1">
      <c r="A71" s="873"/>
      <c r="B71" s="547" t="s">
        <v>815</v>
      </c>
      <c r="C71" s="541" t="s">
        <v>858</v>
      </c>
      <c r="D71" s="536">
        <v>150</v>
      </c>
      <c r="E71" s="536">
        <v>150</v>
      </c>
      <c r="F71" s="536">
        <v>150</v>
      </c>
      <c r="G71" s="543" t="s">
        <v>815</v>
      </c>
      <c r="H71" s="484" t="s">
        <v>909</v>
      </c>
    </row>
    <row r="72" spans="1:8" ht="84" customHeight="1">
      <c r="A72" s="873"/>
      <c r="B72" s="547" t="s">
        <v>816</v>
      </c>
      <c r="C72" s="548" t="s">
        <v>859</v>
      </c>
      <c r="D72" s="533" t="s">
        <v>129</v>
      </c>
      <c r="E72" s="533" t="s">
        <v>129</v>
      </c>
      <c r="F72" s="533" t="s">
        <v>129</v>
      </c>
      <c r="G72" s="543" t="s">
        <v>816</v>
      </c>
      <c r="H72" s="484"/>
    </row>
    <row r="73" spans="1:8" ht="84" customHeight="1">
      <c r="A73" s="553"/>
      <c r="B73" s="543" t="s">
        <v>1059</v>
      </c>
      <c r="C73" s="548" t="s">
        <v>1060</v>
      </c>
      <c r="D73" s="536">
        <v>800</v>
      </c>
      <c r="E73" s="536" t="s">
        <v>615</v>
      </c>
      <c r="F73" s="536" t="s">
        <v>615</v>
      </c>
      <c r="G73" s="543" t="s">
        <v>1059</v>
      </c>
      <c r="H73" s="484"/>
    </row>
    <row r="74" spans="1:8" ht="84" customHeight="1">
      <c r="A74" s="574"/>
      <c r="B74" s="543" t="s">
        <v>1059</v>
      </c>
      <c r="C74" s="548" t="s">
        <v>1060</v>
      </c>
      <c r="D74" s="536" t="s">
        <v>615</v>
      </c>
      <c r="E74" s="536">
        <v>800</v>
      </c>
      <c r="F74" s="536">
        <v>800</v>
      </c>
      <c r="G74" s="543" t="s">
        <v>1059</v>
      </c>
      <c r="H74" s="484"/>
    </row>
    <row r="75" spans="1:8" ht="84" customHeight="1">
      <c r="A75" s="873"/>
      <c r="B75" s="543" t="s">
        <v>817</v>
      </c>
      <c r="C75" s="541" t="s">
        <v>860</v>
      </c>
      <c r="D75" s="536">
        <v>950</v>
      </c>
      <c r="E75" s="536">
        <v>950</v>
      </c>
      <c r="F75" s="536">
        <v>950</v>
      </c>
      <c r="G75" s="543" t="s">
        <v>817</v>
      </c>
      <c r="H75" s="484"/>
    </row>
    <row r="76" spans="1:8" ht="84" customHeight="1">
      <c r="A76" s="873"/>
      <c r="B76" s="543" t="s">
        <v>818</v>
      </c>
      <c r="C76" s="541" t="s">
        <v>861</v>
      </c>
      <c r="D76" s="536">
        <v>950</v>
      </c>
      <c r="E76" s="536">
        <v>950</v>
      </c>
      <c r="F76" s="536">
        <v>950</v>
      </c>
      <c r="G76" s="543" t="s">
        <v>818</v>
      </c>
      <c r="H76" s="484"/>
    </row>
    <row r="77" spans="1:8" ht="84" customHeight="1">
      <c r="A77" s="873"/>
      <c r="B77" s="543" t="s">
        <v>819</v>
      </c>
      <c r="C77" s="541" t="s">
        <v>862</v>
      </c>
      <c r="D77" s="536">
        <v>950</v>
      </c>
      <c r="E77" s="536">
        <v>950</v>
      </c>
      <c r="F77" s="536">
        <v>950</v>
      </c>
      <c r="G77" s="543" t="s">
        <v>819</v>
      </c>
      <c r="H77" s="484"/>
    </row>
    <row r="78" spans="1:8" ht="84" customHeight="1">
      <c r="A78" s="873"/>
      <c r="B78" s="543" t="s">
        <v>820</v>
      </c>
      <c r="C78" s="541" t="s">
        <v>863</v>
      </c>
      <c r="D78" s="536">
        <v>950</v>
      </c>
      <c r="E78" s="536">
        <v>950</v>
      </c>
      <c r="F78" s="536">
        <v>950</v>
      </c>
      <c r="G78" s="543" t="s">
        <v>820</v>
      </c>
      <c r="H78" s="484"/>
    </row>
    <row r="79" spans="1:8" ht="78" customHeight="1">
      <c r="A79" s="873"/>
      <c r="B79" s="543" t="s">
        <v>821</v>
      </c>
      <c r="C79" s="541" t="s">
        <v>864</v>
      </c>
      <c r="D79" s="536">
        <v>400</v>
      </c>
      <c r="E79" s="536">
        <v>400</v>
      </c>
      <c r="F79" s="536">
        <v>400</v>
      </c>
      <c r="G79" s="543" t="s">
        <v>821</v>
      </c>
      <c r="H79" s="484"/>
    </row>
    <row r="80" spans="1:8" ht="77.25" customHeight="1">
      <c r="A80" s="873"/>
      <c r="B80" s="543" t="s">
        <v>943</v>
      </c>
      <c r="C80" s="548" t="s">
        <v>944</v>
      </c>
      <c r="D80" s="536" t="s">
        <v>615</v>
      </c>
      <c r="E80" s="536">
        <v>700</v>
      </c>
      <c r="F80" s="582" t="s">
        <v>615</v>
      </c>
      <c r="G80" s="543" t="s">
        <v>943</v>
      </c>
      <c r="H80" s="484"/>
    </row>
    <row r="81" spans="1:8" ht="77.25" customHeight="1">
      <c r="A81" s="873"/>
      <c r="B81" s="543" t="s">
        <v>943</v>
      </c>
      <c r="C81" s="548" t="s">
        <v>944</v>
      </c>
      <c r="D81" s="536">
        <v>1200</v>
      </c>
      <c r="E81" s="536" t="s">
        <v>615</v>
      </c>
      <c r="F81" s="582" t="s">
        <v>615</v>
      </c>
      <c r="G81" s="543" t="s">
        <v>943</v>
      </c>
      <c r="H81" s="484"/>
    </row>
    <row r="82" spans="1:8" ht="79.5" customHeight="1">
      <c r="A82" s="873"/>
      <c r="B82" s="543" t="s">
        <v>945</v>
      </c>
      <c r="C82" s="548" t="s">
        <v>946</v>
      </c>
      <c r="D82" s="536" t="s">
        <v>615</v>
      </c>
      <c r="E82" s="536">
        <v>700</v>
      </c>
      <c r="F82" s="582" t="s">
        <v>615</v>
      </c>
      <c r="G82" s="543" t="s">
        <v>945</v>
      </c>
      <c r="H82" s="484"/>
    </row>
    <row r="83" spans="1:8" ht="79.5" customHeight="1">
      <c r="A83" s="873"/>
      <c r="B83" s="543" t="s">
        <v>945</v>
      </c>
      <c r="C83" s="548" t="s">
        <v>946</v>
      </c>
      <c r="D83" s="536">
        <v>1200</v>
      </c>
      <c r="E83" s="536" t="s">
        <v>615</v>
      </c>
      <c r="F83" s="582" t="s">
        <v>615</v>
      </c>
      <c r="G83" s="543" t="s">
        <v>945</v>
      </c>
      <c r="H83" s="484"/>
    </row>
    <row r="84" spans="1:8" ht="69.75" customHeight="1">
      <c r="A84" s="873"/>
      <c r="B84" s="543" t="s">
        <v>947</v>
      </c>
      <c r="C84" s="548" t="s">
        <v>948</v>
      </c>
      <c r="D84" s="536" t="s">
        <v>615</v>
      </c>
      <c r="E84" s="536">
        <v>700</v>
      </c>
      <c r="F84" s="582" t="s">
        <v>615</v>
      </c>
      <c r="G84" s="543" t="s">
        <v>947</v>
      </c>
      <c r="H84" s="484"/>
    </row>
    <row r="85" spans="1:8" ht="78.75" customHeight="1">
      <c r="A85" s="873"/>
      <c r="B85" s="543" t="s">
        <v>947</v>
      </c>
      <c r="C85" s="548" t="s">
        <v>948</v>
      </c>
      <c r="D85" s="536">
        <v>1200</v>
      </c>
      <c r="E85" s="536" t="s">
        <v>615</v>
      </c>
      <c r="F85" s="536" t="s">
        <v>615</v>
      </c>
      <c r="G85" s="543" t="s">
        <v>947</v>
      </c>
      <c r="H85" s="484"/>
    </row>
    <row r="86" spans="1:8" ht="84" customHeight="1">
      <c r="A86" s="873"/>
      <c r="B86" s="543" t="s">
        <v>822</v>
      </c>
      <c r="C86" s="541" t="s">
        <v>865</v>
      </c>
      <c r="D86" s="536" t="s">
        <v>615</v>
      </c>
      <c r="E86" s="533" t="s">
        <v>129</v>
      </c>
      <c r="F86" s="536" t="s">
        <v>615</v>
      </c>
      <c r="G86" s="543" t="s">
        <v>822</v>
      </c>
      <c r="H86" s="484"/>
    </row>
    <row r="87" spans="1:8" ht="84" customHeight="1">
      <c r="A87" s="873"/>
      <c r="B87" s="543" t="s">
        <v>410</v>
      </c>
      <c r="C87" s="548" t="s">
        <v>480</v>
      </c>
      <c r="D87" s="533" t="s">
        <v>129</v>
      </c>
      <c r="E87" s="533" t="s">
        <v>129</v>
      </c>
      <c r="F87" s="533" t="s">
        <v>129</v>
      </c>
      <c r="G87" s="543" t="s">
        <v>410</v>
      </c>
      <c r="H87" s="484"/>
    </row>
    <row r="88" spans="1:8" ht="78" customHeight="1">
      <c r="A88" s="873"/>
      <c r="B88" s="543" t="s">
        <v>391</v>
      </c>
      <c r="C88" s="554" t="s">
        <v>535</v>
      </c>
      <c r="D88" s="533" t="s">
        <v>129</v>
      </c>
      <c r="E88" s="533" t="s">
        <v>129</v>
      </c>
      <c r="F88" s="533" t="s">
        <v>129</v>
      </c>
      <c r="G88" s="543" t="s">
        <v>391</v>
      </c>
      <c r="H88" s="484"/>
    </row>
    <row r="89" spans="1:8" ht="81" customHeight="1">
      <c r="A89" s="873"/>
      <c r="B89" s="555" t="s">
        <v>23</v>
      </c>
      <c r="C89" s="548" t="s">
        <v>866</v>
      </c>
      <c r="D89" s="533" t="s">
        <v>129</v>
      </c>
      <c r="E89" s="533" t="s">
        <v>129</v>
      </c>
      <c r="F89" s="536" t="s">
        <v>615</v>
      </c>
      <c r="G89" s="543" t="s">
        <v>23</v>
      </c>
      <c r="H89" s="484"/>
    </row>
    <row r="90" spans="1:8" ht="90" customHeight="1">
      <c r="A90" s="873"/>
      <c r="B90" s="555" t="s">
        <v>774</v>
      </c>
      <c r="C90" s="573" t="s">
        <v>775</v>
      </c>
      <c r="D90" s="536" t="s">
        <v>615</v>
      </c>
      <c r="E90" s="536" t="s">
        <v>615</v>
      </c>
      <c r="F90" s="533" t="s">
        <v>129</v>
      </c>
      <c r="G90" s="543" t="s">
        <v>774</v>
      </c>
      <c r="H90" s="484"/>
    </row>
    <row r="91" spans="1:8" ht="84" customHeight="1">
      <c r="A91" s="873"/>
      <c r="B91" s="543" t="s">
        <v>41</v>
      </c>
      <c r="C91" s="556" t="s">
        <v>867</v>
      </c>
      <c r="D91" s="533" t="s">
        <v>129</v>
      </c>
      <c r="E91" s="533" t="s">
        <v>129</v>
      </c>
      <c r="F91" s="536" t="s">
        <v>615</v>
      </c>
      <c r="G91" s="543" t="s">
        <v>41</v>
      </c>
      <c r="H91" s="484"/>
    </row>
    <row r="92" spans="1:8" ht="84" customHeight="1" thickBot="1">
      <c r="A92" s="874"/>
      <c r="B92" s="555" t="s">
        <v>617</v>
      </c>
      <c r="C92" s="557" t="s">
        <v>113</v>
      </c>
      <c r="D92" s="558">
        <v>50</v>
      </c>
      <c r="E92" s="558">
        <v>50</v>
      </c>
      <c r="F92" s="558">
        <v>50</v>
      </c>
      <c r="G92" s="559" t="s">
        <v>617</v>
      </c>
      <c r="H92" s="560"/>
    </row>
    <row r="93" spans="1:8" ht="39" customHeight="1">
      <c r="A93" s="561"/>
      <c r="B93" s="562"/>
      <c r="C93" s="875" t="s">
        <v>351</v>
      </c>
      <c r="D93" s="875"/>
      <c r="E93" s="563"/>
      <c r="F93" s="563"/>
      <c r="G93" s="564"/>
      <c r="H93" s="565"/>
    </row>
    <row r="94" spans="1:8" ht="45" customHeight="1">
      <c r="A94" s="561"/>
      <c r="B94" s="566"/>
      <c r="C94" s="567" t="s">
        <v>352</v>
      </c>
      <c r="D94" s="567"/>
      <c r="E94" s="568"/>
      <c r="F94" s="568"/>
      <c r="G94" s="564"/>
      <c r="H94" s="565"/>
    </row>
    <row r="95" spans="1:8" ht="54" customHeight="1"/>
  </sheetData>
  <mergeCells count="9">
    <mergeCell ref="G7:H7"/>
    <mergeCell ref="B8:C8"/>
    <mergeCell ref="G8:G9"/>
    <mergeCell ref="B9:C9"/>
    <mergeCell ref="A75:A92"/>
    <mergeCell ref="C93:D93"/>
    <mergeCell ref="A1:A72"/>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49"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94"/>
  <sheetViews>
    <sheetView view="pageBreakPreview" zoomScale="25" zoomScaleNormal="75" zoomScaleSheetLayoutView="70" workbookViewId="0">
      <selection activeCell="H11" sqref="H11"/>
    </sheetView>
  </sheetViews>
  <sheetFormatPr defaultColWidth="9.140625" defaultRowHeight="12.75"/>
  <cols>
    <col min="1" max="1" width="21.85546875" style="523" customWidth="1"/>
    <col min="2" max="2" width="19" style="569" customWidth="1"/>
    <col min="3" max="3" width="226.28515625" style="570" customWidth="1"/>
    <col min="4" max="6" width="55.285156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62" customHeight="1">
      <c r="A1" s="876" t="s">
        <v>967</v>
      </c>
      <c r="B1" s="877" t="s">
        <v>798</v>
      </c>
      <c r="C1" s="878"/>
      <c r="D1" s="513" t="s">
        <v>798</v>
      </c>
      <c r="E1" s="514" t="s">
        <v>798</v>
      </c>
      <c r="F1" s="514" t="s">
        <v>798</v>
      </c>
      <c r="G1" s="515"/>
      <c r="H1" s="516"/>
    </row>
    <row r="2" spans="1:8" s="517" customFormat="1" ht="78" customHeight="1">
      <c r="A2" s="873"/>
      <c r="B2" s="879"/>
      <c r="C2" s="880"/>
      <c r="D2" s="518" t="s">
        <v>938</v>
      </c>
      <c r="E2" s="518" t="s">
        <v>938</v>
      </c>
      <c r="F2" s="518" t="s">
        <v>938</v>
      </c>
      <c r="G2" s="519"/>
      <c r="H2" s="520"/>
    </row>
    <row r="3" spans="1:8" s="517" customFormat="1" ht="78" customHeight="1">
      <c r="A3" s="873"/>
      <c r="B3" s="879"/>
      <c r="C3" s="880"/>
      <c r="D3" s="518">
        <v>1248</v>
      </c>
      <c r="E3" s="518">
        <v>1248</v>
      </c>
      <c r="F3" s="518">
        <v>1248</v>
      </c>
      <c r="G3" s="519"/>
      <c r="H3" s="520"/>
    </row>
    <row r="4" spans="1:8" ht="78" customHeight="1">
      <c r="A4" s="873"/>
      <c r="B4" s="879"/>
      <c r="C4" s="880"/>
      <c r="D4" s="518" t="s">
        <v>799</v>
      </c>
      <c r="E4" s="518" t="s">
        <v>203</v>
      </c>
      <c r="F4" s="518" t="s">
        <v>959</v>
      </c>
      <c r="G4" s="521"/>
      <c r="H4" s="522"/>
    </row>
    <row r="5" spans="1:8" ht="78" customHeight="1">
      <c r="A5" s="873"/>
      <c r="B5" s="879"/>
      <c r="C5" s="880"/>
      <c r="D5" s="518" t="s">
        <v>538</v>
      </c>
      <c r="E5" s="518" t="s">
        <v>538</v>
      </c>
      <c r="F5" s="518" t="s">
        <v>538</v>
      </c>
      <c r="G5" s="521"/>
      <c r="H5" s="522"/>
    </row>
    <row r="6" spans="1:8" ht="78" customHeight="1">
      <c r="A6" s="873"/>
      <c r="B6" s="879"/>
      <c r="C6" s="880"/>
      <c r="D6" s="518" t="s">
        <v>331</v>
      </c>
      <c r="E6" s="518" t="s">
        <v>331</v>
      </c>
      <c r="F6" s="518" t="s">
        <v>331</v>
      </c>
      <c r="G6" s="521"/>
      <c r="H6" s="522"/>
    </row>
    <row r="7" spans="1:8" ht="75" customHeight="1">
      <c r="A7" s="873"/>
      <c r="B7" s="881" t="s">
        <v>522</v>
      </c>
      <c r="C7" s="882"/>
      <c r="D7" s="524">
        <v>19300</v>
      </c>
      <c r="E7" s="524">
        <v>20900</v>
      </c>
      <c r="F7" s="524">
        <v>21300</v>
      </c>
      <c r="G7" s="883"/>
      <c r="H7" s="884"/>
    </row>
    <row r="8" spans="1:8" ht="66" customHeight="1">
      <c r="A8" s="873"/>
      <c r="B8" s="824" t="s">
        <v>523</v>
      </c>
      <c r="C8" s="825"/>
      <c r="D8" s="525" t="s">
        <v>872</v>
      </c>
      <c r="E8" s="526" t="s">
        <v>873</v>
      </c>
      <c r="F8" s="526" t="s">
        <v>1061</v>
      </c>
      <c r="G8" s="885" t="s">
        <v>524</v>
      </c>
      <c r="H8" s="527" t="s">
        <v>552</v>
      </c>
    </row>
    <row r="9" spans="1:8" ht="84" customHeight="1">
      <c r="A9" s="873"/>
      <c r="B9" s="887" t="s">
        <v>127</v>
      </c>
      <c r="C9" s="888"/>
      <c r="D9" s="529"/>
      <c r="E9" s="529"/>
      <c r="F9" s="529"/>
      <c r="G9" s="886"/>
      <c r="H9" s="530"/>
    </row>
    <row r="10" spans="1:8" ht="84" customHeight="1">
      <c r="A10" s="873"/>
      <c r="B10" s="531" t="s">
        <v>3</v>
      </c>
      <c r="C10" s="532" t="s">
        <v>457</v>
      </c>
      <c r="D10" s="533" t="s">
        <v>129</v>
      </c>
      <c r="E10" s="533" t="s">
        <v>129</v>
      </c>
      <c r="F10" s="533" t="s">
        <v>129</v>
      </c>
      <c r="G10" s="534" t="s">
        <v>3</v>
      </c>
      <c r="H10" s="484"/>
    </row>
    <row r="11" spans="1:8" ht="84" customHeight="1">
      <c r="A11" s="873"/>
      <c r="B11" s="531" t="s">
        <v>3</v>
      </c>
      <c r="C11" s="532" t="s">
        <v>1054</v>
      </c>
      <c r="D11" s="537" t="s">
        <v>615</v>
      </c>
      <c r="E11" s="537" t="s">
        <v>615</v>
      </c>
      <c r="F11" s="533" t="s">
        <v>129</v>
      </c>
      <c r="G11" s="534" t="s">
        <v>3</v>
      </c>
      <c r="H11" s="484"/>
    </row>
    <row r="12" spans="1:8" ht="84" customHeight="1">
      <c r="A12" s="873"/>
      <c r="B12" s="531" t="s">
        <v>3</v>
      </c>
      <c r="C12" s="532" t="s">
        <v>1055</v>
      </c>
      <c r="D12" s="537" t="s">
        <v>615</v>
      </c>
      <c r="E12" s="537" t="s">
        <v>615</v>
      </c>
      <c r="F12" s="533" t="s">
        <v>129</v>
      </c>
      <c r="G12" s="534" t="s">
        <v>3</v>
      </c>
      <c r="H12" s="484"/>
    </row>
    <row r="13" spans="1:8" ht="78" customHeight="1">
      <c r="A13" s="873"/>
      <c r="B13" s="531" t="s">
        <v>3</v>
      </c>
      <c r="C13" s="532" t="s">
        <v>1063</v>
      </c>
      <c r="D13" s="537" t="s">
        <v>615</v>
      </c>
      <c r="E13" s="537" t="s">
        <v>615</v>
      </c>
      <c r="F13" s="533" t="s">
        <v>129</v>
      </c>
      <c r="G13" s="534" t="s">
        <v>3</v>
      </c>
      <c r="H13" s="484"/>
    </row>
    <row r="14" spans="1:8" ht="84" customHeight="1">
      <c r="A14" s="873"/>
      <c r="B14" s="531" t="s">
        <v>539</v>
      </c>
      <c r="C14" s="532" t="s">
        <v>499</v>
      </c>
      <c r="D14" s="533" t="s">
        <v>129</v>
      </c>
      <c r="E14" s="533" t="s">
        <v>129</v>
      </c>
      <c r="F14" s="533" t="s">
        <v>129</v>
      </c>
      <c r="G14" s="534" t="s">
        <v>539</v>
      </c>
      <c r="H14" s="484"/>
    </row>
    <row r="15" spans="1:8" ht="84" customHeight="1">
      <c r="A15" s="873"/>
      <c r="B15" s="531" t="s">
        <v>501</v>
      </c>
      <c r="C15" s="532" t="s">
        <v>583</v>
      </c>
      <c r="D15" s="533" t="s">
        <v>129</v>
      </c>
      <c r="E15" s="533" t="s">
        <v>129</v>
      </c>
      <c r="F15" s="533" t="s">
        <v>129</v>
      </c>
      <c r="G15" s="534" t="s">
        <v>501</v>
      </c>
      <c r="H15" s="484"/>
    </row>
    <row r="16" spans="1:8" ht="84" customHeight="1">
      <c r="A16" s="873"/>
      <c r="B16" s="531" t="s">
        <v>462</v>
      </c>
      <c r="C16" s="532" t="s">
        <v>83</v>
      </c>
      <c r="D16" s="536">
        <v>200</v>
      </c>
      <c r="E16" s="533" t="s">
        <v>129</v>
      </c>
      <c r="F16" s="533" t="s">
        <v>129</v>
      </c>
      <c r="G16" s="534" t="s">
        <v>462</v>
      </c>
      <c r="H16" s="484"/>
    </row>
    <row r="17" spans="1:9" ht="84" customHeight="1">
      <c r="A17" s="873"/>
      <c r="B17" s="531" t="s">
        <v>130</v>
      </c>
      <c r="C17" s="532" t="s">
        <v>131</v>
      </c>
      <c r="D17" s="533" t="s">
        <v>129</v>
      </c>
      <c r="E17" s="537" t="s">
        <v>615</v>
      </c>
      <c r="F17" s="533" t="s">
        <v>129</v>
      </c>
      <c r="G17" s="534" t="s">
        <v>130</v>
      </c>
      <c r="H17" s="484"/>
    </row>
    <row r="18" spans="1:9" ht="84" customHeight="1">
      <c r="A18" s="873"/>
      <c r="B18" s="531" t="s">
        <v>414</v>
      </c>
      <c r="C18" s="532" t="s">
        <v>824</v>
      </c>
      <c r="D18" s="533" t="s">
        <v>129</v>
      </c>
      <c r="E18" s="533" t="s">
        <v>129</v>
      </c>
      <c r="F18" s="533" t="s">
        <v>129</v>
      </c>
      <c r="G18" s="534" t="s">
        <v>414</v>
      </c>
      <c r="H18" s="484"/>
    </row>
    <row r="19" spans="1:9" ht="141.6" customHeight="1">
      <c r="A19" s="873"/>
      <c r="B19" s="531" t="s">
        <v>5</v>
      </c>
      <c r="C19" s="532" t="s">
        <v>363</v>
      </c>
      <c r="D19" s="533" t="s">
        <v>129</v>
      </c>
      <c r="E19" s="533" t="s">
        <v>129</v>
      </c>
      <c r="F19" s="533" t="s">
        <v>129</v>
      </c>
      <c r="G19" s="534" t="s">
        <v>5</v>
      </c>
      <c r="H19" s="484"/>
    </row>
    <row r="20" spans="1:9" ht="81" customHeight="1">
      <c r="A20" s="873"/>
      <c r="B20" s="531" t="s">
        <v>533</v>
      </c>
      <c r="C20" s="532" t="s">
        <v>825</v>
      </c>
      <c r="D20" s="549" t="s">
        <v>615</v>
      </c>
      <c r="E20" s="464">
        <v>150</v>
      </c>
      <c r="F20" s="533" t="s">
        <v>129</v>
      </c>
      <c r="G20" s="534" t="s">
        <v>533</v>
      </c>
      <c r="H20" s="484"/>
    </row>
    <row r="21" spans="1:9" ht="81" customHeight="1">
      <c r="A21" s="873"/>
      <c r="B21" s="531" t="s">
        <v>141</v>
      </c>
      <c r="C21" s="532" t="s">
        <v>142</v>
      </c>
      <c r="D21" s="464">
        <v>150</v>
      </c>
      <c r="E21" s="533" t="s">
        <v>129</v>
      </c>
      <c r="F21" s="533" t="s">
        <v>129</v>
      </c>
      <c r="G21" s="534" t="s">
        <v>141</v>
      </c>
      <c r="H21" s="484"/>
    </row>
    <row r="22" spans="1:9" ht="84" customHeight="1">
      <c r="A22" s="873"/>
      <c r="B22" s="531" t="s">
        <v>133</v>
      </c>
      <c r="C22" s="532" t="s">
        <v>631</v>
      </c>
      <c r="D22" s="533" t="s">
        <v>129</v>
      </c>
      <c r="E22" s="533" t="s">
        <v>129</v>
      </c>
      <c r="F22" s="533" t="s">
        <v>129</v>
      </c>
      <c r="G22" s="534" t="s">
        <v>133</v>
      </c>
      <c r="H22" s="484"/>
    </row>
    <row r="23" spans="1:9" ht="84" customHeight="1">
      <c r="A23" s="873"/>
      <c r="B23" s="531" t="s">
        <v>249</v>
      </c>
      <c r="C23" s="532" t="s">
        <v>827</v>
      </c>
      <c r="D23" s="464">
        <v>500</v>
      </c>
      <c r="E23" s="533" t="s">
        <v>129</v>
      </c>
      <c r="F23" s="464">
        <v>500</v>
      </c>
      <c r="G23" s="534" t="s">
        <v>249</v>
      </c>
      <c r="H23" s="484" t="s">
        <v>904</v>
      </c>
    </row>
    <row r="24" spans="1:9" ht="78" customHeight="1">
      <c r="A24" s="873"/>
      <c r="B24" s="538" t="s">
        <v>397</v>
      </c>
      <c r="C24" s="532" t="s">
        <v>828</v>
      </c>
      <c r="D24" s="549" t="s">
        <v>615</v>
      </c>
      <c r="E24" s="464">
        <v>150</v>
      </c>
      <c r="F24" s="464">
        <v>150</v>
      </c>
      <c r="G24" s="539" t="s">
        <v>397</v>
      </c>
      <c r="H24" s="484"/>
    </row>
    <row r="25" spans="1:9" ht="75" customHeight="1">
      <c r="A25" s="873"/>
      <c r="B25" s="538" t="s">
        <v>234</v>
      </c>
      <c r="C25" s="532" t="s">
        <v>253</v>
      </c>
      <c r="D25" s="464">
        <v>510</v>
      </c>
      <c r="E25" s="464">
        <v>510</v>
      </c>
      <c r="F25" s="464">
        <v>510</v>
      </c>
      <c r="G25" s="539" t="s">
        <v>234</v>
      </c>
      <c r="H25" s="484"/>
    </row>
    <row r="26" spans="1:9" ht="84" customHeight="1">
      <c r="A26" s="873"/>
      <c r="B26" s="540" t="s">
        <v>425</v>
      </c>
      <c r="C26" s="541" t="s">
        <v>426</v>
      </c>
      <c r="D26" s="533" t="s">
        <v>129</v>
      </c>
      <c r="E26" s="533" t="s">
        <v>129</v>
      </c>
      <c r="F26" s="533" t="s">
        <v>129</v>
      </c>
      <c r="G26" s="542" t="s">
        <v>425</v>
      </c>
      <c r="H26" s="484"/>
    </row>
    <row r="27" spans="1:9" ht="91.15" customHeight="1">
      <c r="A27" s="873"/>
      <c r="B27" s="540" t="s">
        <v>778</v>
      </c>
      <c r="C27" s="541" t="s">
        <v>829</v>
      </c>
      <c r="D27" s="533" t="s">
        <v>129</v>
      </c>
      <c r="E27" s="533" t="s">
        <v>129</v>
      </c>
      <c r="F27" s="533" t="s">
        <v>129</v>
      </c>
      <c r="G27" s="542" t="s">
        <v>778</v>
      </c>
      <c r="H27" s="484"/>
    </row>
    <row r="28" spans="1:9" ht="95.25" customHeight="1">
      <c r="A28" s="873"/>
      <c r="B28" s="543" t="s">
        <v>355</v>
      </c>
      <c r="C28" s="541" t="s">
        <v>830</v>
      </c>
      <c r="D28" s="549" t="s">
        <v>615</v>
      </c>
      <c r="E28" s="533" t="s">
        <v>129</v>
      </c>
      <c r="F28" s="533" t="s">
        <v>129</v>
      </c>
      <c r="G28" s="543" t="s">
        <v>355</v>
      </c>
      <c r="H28" s="484"/>
      <c r="I28" s="484"/>
    </row>
    <row r="29" spans="1:9" ht="87" customHeight="1">
      <c r="A29" s="873"/>
      <c r="B29" s="546" t="s">
        <v>232</v>
      </c>
      <c r="C29" s="541" t="s">
        <v>868</v>
      </c>
      <c r="D29" s="549" t="s">
        <v>615</v>
      </c>
      <c r="E29" s="536">
        <v>80</v>
      </c>
      <c r="F29" s="536">
        <v>80</v>
      </c>
      <c r="G29" s="542" t="s">
        <v>232</v>
      </c>
      <c r="H29" s="484" t="s">
        <v>906</v>
      </c>
    </row>
    <row r="30" spans="1:9" ht="84" customHeight="1">
      <c r="A30" s="873"/>
      <c r="B30" s="547" t="s">
        <v>55</v>
      </c>
      <c r="C30" s="541" t="s">
        <v>137</v>
      </c>
      <c r="D30" s="533" t="s">
        <v>129</v>
      </c>
      <c r="E30" s="533" t="s">
        <v>129</v>
      </c>
      <c r="F30" s="533" t="s">
        <v>129</v>
      </c>
      <c r="G30" s="543" t="s">
        <v>55</v>
      </c>
      <c r="H30" s="484"/>
    </row>
    <row r="31" spans="1:9" ht="84" customHeight="1">
      <c r="A31" s="873"/>
      <c r="B31" s="547" t="s">
        <v>384</v>
      </c>
      <c r="C31" s="548" t="s">
        <v>715</v>
      </c>
      <c r="D31" s="536">
        <v>150</v>
      </c>
      <c r="E31" s="533" t="s">
        <v>129</v>
      </c>
      <c r="F31" s="536">
        <v>150</v>
      </c>
      <c r="G31" s="543" t="s">
        <v>384</v>
      </c>
      <c r="H31" s="484" t="s">
        <v>907</v>
      </c>
    </row>
    <row r="32" spans="1:9" ht="84" customHeight="1">
      <c r="A32" s="873"/>
      <c r="B32" s="547" t="s">
        <v>237</v>
      </c>
      <c r="C32" s="541" t="s">
        <v>831</v>
      </c>
      <c r="D32" s="533" t="s">
        <v>129</v>
      </c>
      <c r="E32" s="533" t="s">
        <v>129</v>
      </c>
      <c r="F32" s="533" t="s">
        <v>129</v>
      </c>
      <c r="G32" s="543" t="s">
        <v>237</v>
      </c>
      <c r="H32" s="484"/>
    </row>
    <row r="33" spans="1:8" ht="87" customHeight="1">
      <c r="A33" s="873"/>
      <c r="B33" s="547" t="s">
        <v>385</v>
      </c>
      <c r="C33" s="541" t="s">
        <v>832</v>
      </c>
      <c r="D33" s="536">
        <v>80</v>
      </c>
      <c r="E33" s="533" t="s">
        <v>129</v>
      </c>
      <c r="F33" s="533" t="s">
        <v>129</v>
      </c>
      <c r="G33" s="543" t="s">
        <v>385</v>
      </c>
      <c r="H33" s="484"/>
    </row>
    <row r="34" spans="1:8" ht="84" customHeight="1">
      <c r="A34" s="873"/>
      <c r="B34" s="547" t="s">
        <v>78</v>
      </c>
      <c r="C34" s="548" t="s">
        <v>833</v>
      </c>
      <c r="D34" s="536">
        <v>950</v>
      </c>
      <c r="E34" s="550" t="s">
        <v>615</v>
      </c>
      <c r="F34" s="536">
        <v>950</v>
      </c>
      <c r="G34" s="543" t="s">
        <v>78</v>
      </c>
      <c r="H34" s="484"/>
    </row>
    <row r="35" spans="1:8" ht="84" customHeight="1">
      <c r="A35" s="873"/>
      <c r="B35" s="547" t="s">
        <v>549</v>
      </c>
      <c r="C35" s="548" t="s">
        <v>835</v>
      </c>
      <c r="D35" s="536">
        <v>150</v>
      </c>
      <c r="E35" s="533" t="s">
        <v>129</v>
      </c>
      <c r="F35" s="536">
        <v>150</v>
      </c>
      <c r="G35" s="543" t="s">
        <v>549</v>
      </c>
      <c r="H35" s="484" t="s">
        <v>908</v>
      </c>
    </row>
    <row r="36" spans="1:8" ht="84" customHeight="1">
      <c r="A36" s="873"/>
      <c r="B36" s="547" t="s">
        <v>79</v>
      </c>
      <c r="C36" s="541" t="s">
        <v>80</v>
      </c>
      <c r="D36" s="533" t="s">
        <v>129</v>
      </c>
      <c r="E36" s="533" t="s">
        <v>129</v>
      </c>
      <c r="F36" s="533" t="s">
        <v>129</v>
      </c>
      <c r="G36" s="543" t="s">
        <v>79</v>
      </c>
      <c r="H36" s="484"/>
    </row>
    <row r="37" spans="1:8" ht="84" customHeight="1">
      <c r="A37" s="873"/>
      <c r="B37" s="547" t="s">
        <v>264</v>
      </c>
      <c r="C37" s="541" t="s">
        <v>836</v>
      </c>
      <c r="D37" s="533" t="s">
        <v>129</v>
      </c>
      <c r="E37" s="536" t="s">
        <v>615</v>
      </c>
      <c r="F37" s="536" t="s">
        <v>615</v>
      </c>
      <c r="G37" s="543" t="s">
        <v>264</v>
      </c>
      <c r="H37" s="484"/>
    </row>
    <row r="38" spans="1:8" ht="84" customHeight="1">
      <c r="A38" s="873"/>
      <c r="B38" s="547" t="s">
        <v>82</v>
      </c>
      <c r="C38" s="541" t="s">
        <v>837</v>
      </c>
      <c r="D38" s="536">
        <v>400</v>
      </c>
      <c r="E38" s="536" t="s">
        <v>615</v>
      </c>
      <c r="F38" s="536" t="s">
        <v>615</v>
      </c>
      <c r="G38" s="543" t="s">
        <v>82</v>
      </c>
      <c r="H38" s="484"/>
    </row>
    <row r="39" spans="1:8" ht="84" customHeight="1">
      <c r="A39" s="873"/>
      <c r="B39" s="547" t="s">
        <v>359</v>
      </c>
      <c r="C39" s="541" t="s">
        <v>838</v>
      </c>
      <c r="D39" s="536" t="s">
        <v>615</v>
      </c>
      <c r="E39" s="533" t="s">
        <v>129</v>
      </c>
      <c r="F39" s="536" t="s">
        <v>615</v>
      </c>
      <c r="G39" s="543" t="s">
        <v>359</v>
      </c>
      <c r="H39" s="484"/>
    </row>
    <row r="40" spans="1:8" ht="84" customHeight="1">
      <c r="A40" s="873"/>
      <c r="B40" s="547" t="s">
        <v>33</v>
      </c>
      <c r="C40" s="541" t="s">
        <v>839</v>
      </c>
      <c r="D40" s="533" t="s">
        <v>129</v>
      </c>
      <c r="E40" s="533" t="s">
        <v>129</v>
      </c>
      <c r="F40" s="533" t="s">
        <v>129</v>
      </c>
      <c r="G40" s="543" t="s">
        <v>33</v>
      </c>
      <c r="H40" s="484"/>
    </row>
    <row r="41" spans="1:8" ht="84" customHeight="1">
      <c r="A41" s="873"/>
      <c r="B41" s="547" t="s">
        <v>28</v>
      </c>
      <c r="C41" s="541" t="s">
        <v>840</v>
      </c>
      <c r="D41" s="549" t="s">
        <v>615</v>
      </c>
      <c r="E41" s="536">
        <v>150</v>
      </c>
      <c r="F41" s="536">
        <v>150</v>
      </c>
      <c r="G41" s="543" t="s">
        <v>28</v>
      </c>
      <c r="H41" s="484"/>
    </row>
    <row r="42" spans="1:8" ht="84" customHeight="1">
      <c r="A42" s="873"/>
      <c r="B42" s="547" t="s">
        <v>513</v>
      </c>
      <c r="C42" s="541" t="s">
        <v>841</v>
      </c>
      <c r="D42" s="549" t="s">
        <v>615</v>
      </c>
      <c r="E42" s="536">
        <v>150</v>
      </c>
      <c r="F42" s="536">
        <v>150</v>
      </c>
      <c r="G42" s="543" t="s">
        <v>513</v>
      </c>
      <c r="H42" s="484"/>
    </row>
    <row r="43" spans="1:8" ht="84" customHeight="1">
      <c r="A43" s="873"/>
      <c r="B43" s="547" t="s">
        <v>804</v>
      </c>
      <c r="C43" s="541" t="s">
        <v>842</v>
      </c>
      <c r="D43" s="549" t="s">
        <v>615</v>
      </c>
      <c r="E43" s="536">
        <v>200</v>
      </c>
      <c r="F43" s="536">
        <v>200</v>
      </c>
      <c r="G43" s="543" t="s">
        <v>804</v>
      </c>
      <c r="H43" s="484"/>
    </row>
    <row r="44" spans="1:8" ht="81" customHeight="1">
      <c r="A44" s="873"/>
      <c r="B44" s="547" t="s">
        <v>805</v>
      </c>
      <c r="C44" s="541" t="s">
        <v>843</v>
      </c>
      <c r="D44" s="536">
        <v>950</v>
      </c>
      <c r="E44" s="536">
        <v>950</v>
      </c>
      <c r="F44" s="536">
        <v>950</v>
      </c>
      <c r="G44" s="543" t="s">
        <v>805</v>
      </c>
      <c r="H44" s="484"/>
    </row>
    <row r="45" spans="1:8" ht="81" customHeight="1">
      <c r="A45" s="873"/>
      <c r="B45" s="547" t="s">
        <v>806</v>
      </c>
      <c r="C45" s="541" t="s">
        <v>844</v>
      </c>
      <c r="D45" s="536">
        <v>950</v>
      </c>
      <c r="E45" s="536">
        <v>950</v>
      </c>
      <c r="F45" s="536">
        <v>950</v>
      </c>
      <c r="G45" s="543" t="s">
        <v>806</v>
      </c>
      <c r="H45" s="484"/>
    </row>
    <row r="46" spans="1:8" ht="84" customHeight="1">
      <c r="A46" s="873"/>
      <c r="B46" s="547" t="s">
        <v>620</v>
      </c>
      <c r="C46" s="541" t="s">
        <v>869</v>
      </c>
      <c r="D46" s="549" t="s">
        <v>615</v>
      </c>
      <c r="E46" s="536">
        <v>700</v>
      </c>
      <c r="F46" s="536">
        <v>700</v>
      </c>
      <c r="G46" s="543" t="s">
        <v>620</v>
      </c>
      <c r="H46" s="484" t="s">
        <v>903</v>
      </c>
    </row>
    <row r="47" spans="1:8" ht="84" customHeight="1">
      <c r="A47" s="873"/>
      <c r="B47" s="547" t="s">
        <v>216</v>
      </c>
      <c r="C47" s="541" t="s">
        <v>845</v>
      </c>
      <c r="D47" s="533" t="s">
        <v>129</v>
      </c>
      <c r="E47" s="533" t="s">
        <v>129</v>
      </c>
      <c r="F47" s="533" t="s">
        <v>129</v>
      </c>
      <c r="G47" s="543" t="s">
        <v>216</v>
      </c>
      <c r="H47" s="484"/>
    </row>
    <row r="48" spans="1:8" ht="84" customHeight="1">
      <c r="A48" s="873"/>
      <c r="B48" s="547" t="s">
        <v>576</v>
      </c>
      <c r="C48" s="541" t="s">
        <v>846</v>
      </c>
      <c r="D48" s="536">
        <v>200</v>
      </c>
      <c r="E48" s="551" t="s">
        <v>615</v>
      </c>
      <c r="F48" s="551" t="s">
        <v>615</v>
      </c>
      <c r="G48" s="543" t="s">
        <v>576</v>
      </c>
      <c r="H48" s="484"/>
    </row>
    <row r="49" spans="1:8" ht="84" customHeight="1">
      <c r="A49" s="873"/>
      <c r="B49" s="547" t="s">
        <v>138</v>
      </c>
      <c r="C49" s="541" t="s">
        <v>139</v>
      </c>
      <c r="D49" s="533" t="s">
        <v>129</v>
      </c>
      <c r="E49" s="533" t="s">
        <v>129</v>
      </c>
      <c r="F49" s="533" t="s">
        <v>129</v>
      </c>
      <c r="G49" s="543" t="s">
        <v>138</v>
      </c>
      <c r="H49" s="484"/>
    </row>
    <row r="50" spans="1:8" ht="84" customHeight="1">
      <c r="A50" s="873"/>
      <c r="B50" s="547" t="s">
        <v>144</v>
      </c>
      <c r="C50" s="541" t="s">
        <v>307</v>
      </c>
      <c r="D50" s="533" t="s">
        <v>129</v>
      </c>
      <c r="E50" s="533" t="s">
        <v>129</v>
      </c>
      <c r="F50" s="533" t="s">
        <v>129</v>
      </c>
      <c r="G50" s="543" t="s">
        <v>144</v>
      </c>
      <c r="H50" s="484"/>
    </row>
    <row r="51" spans="1:8" ht="84" customHeight="1">
      <c r="A51" s="873"/>
      <c r="B51" s="547" t="s">
        <v>29</v>
      </c>
      <c r="C51" s="541" t="s">
        <v>30</v>
      </c>
      <c r="D51" s="533" t="s">
        <v>129</v>
      </c>
      <c r="E51" s="533" t="s">
        <v>129</v>
      </c>
      <c r="F51" s="533" t="s">
        <v>129</v>
      </c>
      <c r="G51" s="543" t="s">
        <v>29</v>
      </c>
      <c r="H51" s="484"/>
    </row>
    <row r="52" spans="1:8" ht="84" customHeight="1">
      <c r="A52" s="873"/>
      <c r="B52" s="547" t="s">
        <v>31</v>
      </c>
      <c r="C52" s="541" t="s">
        <v>440</v>
      </c>
      <c r="D52" s="536">
        <v>200</v>
      </c>
      <c r="E52" s="533" t="s">
        <v>129</v>
      </c>
      <c r="F52" s="533" t="s">
        <v>129</v>
      </c>
      <c r="G52" s="543" t="s">
        <v>31</v>
      </c>
      <c r="H52" s="484"/>
    </row>
    <row r="53" spans="1:8" ht="78" customHeight="1">
      <c r="A53" s="873"/>
      <c r="B53" s="547" t="s">
        <v>197</v>
      </c>
      <c r="C53" s="541" t="s">
        <v>627</v>
      </c>
      <c r="D53" s="536">
        <v>100</v>
      </c>
      <c r="E53" s="533" t="s">
        <v>129</v>
      </c>
      <c r="F53" s="533" t="s">
        <v>129</v>
      </c>
      <c r="G53" s="543" t="s">
        <v>197</v>
      </c>
      <c r="H53" s="484"/>
    </row>
    <row r="54" spans="1:8" ht="84" customHeight="1">
      <c r="A54" s="873"/>
      <c r="B54" s="547" t="s">
        <v>807</v>
      </c>
      <c r="C54" s="548" t="s">
        <v>847</v>
      </c>
      <c r="D54" s="536" t="s">
        <v>615</v>
      </c>
      <c r="E54" s="536">
        <v>200</v>
      </c>
      <c r="F54" s="536" t="s">
        <v>615</v>
      </c>
      <c r="G54" s="543" t="s">
        <v>807</v>
      </c>
      <c r="H54" s="484"/>
    </row>
    <row r="55" spans="1:8" ht="92.25" customHeight="1">
      <c r="A55" s="873"/>
      <c r="B55" s="547" t="s">
        <v>808</v>
      </c>
      <c r="C55" s="548" t="s">
        <v>848</v>
      </c>
      <c r="D55" s="536" t="s">
        <v>615</v>
      </c>
      <c r="E55" s="536">
        <v>200</v>
      </c>
      <c r="F55" s="536" t="s">
        <v>615</v>
      </c>
      <c r="G55" s="543" t="s">
        <v>808</v>
      </c>
      <c r="H55" s="484"/>
    </row>
    <row r="56" spans="1:8" ht="81" customHeight="1">
      <c r="A56" s="873"/>
      <c r="B56" s="547" t="s">
        <v>218</v>
      </c>
      <c r="C56" s="548" t="s">
        <v>219</v>
      </c>
      <c r="D56" s="536">
        <v>700</v>
      </c>
      <c r="E56" s="533" t="s">
        <v>129</v>
      </c>
      <c r="F56" s="536">
        <v>700</v>
      </c>
      <c r="G56" s="543" t="s">
        <v>218</v>
      </c>
      <c r="H56" s="484"/>
    </row>
    <row r="57" spans="1:8" ht="84" customHeight="1">
      <c r="A57" s="873"/>
      <c r="B57" s="547" t="s">
        <v>809</v>
      </c>
      <c r="C57" s="548" t="s">
        <v>848</v>
      </c>
      <c r="D57" s="552">
        <v>200</v>
      </c>
      <c r="E57" s="536" t="s">
        <v>615</v>
      </c>
      <c r="F57" s="536" t="s">
        <v>615</v>
      </c>
      <c r="G57" s="543" t="s">
        <v>809</v>
      </c>
      <c r="H57" s="484"/>
    </row>
    <row r="58" spans="1:8" ht="87" customHeight="1">
      <c r="A58" s="873"/>
      <c r="B58" s="547" t="s">
        <v>653</v>
      </c>
      <c r="C58" s="548" t="s">
        <v>849</v>
      </c>
      <c r="D58" s="536">
        <v>380</v>
      </c>
      <c r="E58" s="536">
        <v>380</v>
      </c>
      <c r="F58" s="536">
        <v>380</v>
      </c>
      <c r="G58" s="543" t="s">
        <v>653</v>
      </c>
      <c r="H58" s="484" t="s">
        <v>1058</v>
      </c>
    </row>
    <row r="59" spans="1:8" ht="81" customHeight="1">
      <c r="A59" s="873"/>
      <c r="B59" s="547" t="s">
        <v>303</v>
      </c>
      <c r="C59" s="548" t="s">
        <v>849</v>
      </c>
      <c r="D59" s="536">
        <v>380</v>
      </c>
      <c r="E59" s="536">
        <v>380</v>
      </c>
      <c r="F59" s="536">
        <v>380</v>
      </c>
      <c r="G59" s="543" t="s">
        <v>303</v>
      </c>
      <c r="H59" s="484" t="s">
        <v>1058</v>
      </c>
    </row>
    <row r="60" spans="1:8" ht="84" customHeight="1">
      <c r="A60" s="873"/>
      <c r="B60" s="547" t="s">
        <v>551</v>
      </c>
      <c r="C60" s="548" t="s">
        <v>850</v>
      </c>
      <c r="D60" s="533" t="s">
        <v>129</v>
      </c>
      <c r="E60" s="533" t="s">
        <v>129</v>
      </c>
      <c r="F60" s="533" t="s">
        <v>129</v>
      </c>
      <c r="G60" s="543" t="s">
        <v>551</v>
      </c>
      <c r="H60" s="484"/>
    </row>
    <row r="61" spans="1:8" ht="84" customHeight="1">
      <c r="A61" s="873"/>
      <c r="B61" s="547" t="s">
        <v>577</v>
      </c>
      <c r="C61" s="541" t="s">
        <v>1056</v>
      </c>
      <c r="D61" s="536" t="s">
        <v>615</v>
      </c>
      <c r="E61" s="536" t="s">
        <v>615</v>
      </c>
      <c r="F61" s="533" t="s">
        <v>129</v>
      </c>
      <c r="G61" s="543" t="s">
        <v>577</v>
      </c>
      <c r="H61" s="484"/>
    </row>
    <row r="62" spans="1:8" ht="84" customHeight="1">
      <c r="A62" s="873"/>
      <c r="B62" s="547" t="s">
        <v>810</v>
      </c>
      <c r="C62" s="548" t="s">
        <v>851</v>
      </c>
      <c r="D62" s="536">
        <v>500</v>
      </c>
      <c r="E62" s="536" t="s">
        <v>615</v>
      </c>
      <c r="F62" s="536" t="s">
        <v>615</v>
      </c>
      <c r="G62" s="543" t="s">
        <v>810</v>
      </c>
      <c r="H62" s="484"/>
    </row>
    <row r="63" spans="1:8" ht="84" customHeight="1">
      <c r="A63" s="873"/>
      <c r="B63" s="547" t="s">
        <v>811</v>
      </c>
      <c r="C63" s="541" t="s">
        <v>852</v>
      </c>
      <c r="D63" s="549" t="s">
        <v>615</v>
      </c>
      <c r="E63" s="533" t="s">
        <v>129</v>
      </c>
      <c r="F63" s="549" t="s">
        <v>615</v>
      </c>
      <c r="G63" s="543" t="s">
        <v>811</v>
      </c>
      <c r="H63" s="484"/>
    </row>
    <row r="64" spans="1:8" ht="84" customHeight="1">
      <c r="A64" s="873"/>
      <c r="B64" s="547" t="s">
        <v>199</v>
      </c>
      <c r="C64" s="541" t="s">
        <v>853</v>
      </c>
      <c r="D64" s="533" t="s">
        <v>129</v>
      </c>
      <c r="E64" s="533" t="s">
        <v>129</v>
      </c>
      <c r="F64" s="533" t="s">
        <v>129</v>
      </c>
      <c r="G64" s="543" t="s">
        <v>199</v>
      </c>
      <c r="H64" s="484"/>
    </row>
    <row r="65" spans="1:8" ht="84" customHeight="1">
      <c r="A65" s="873"/>
      <c r="B65" s="547" t="s">
        <v>201</v>
      </c>
      <c r="C65" s="541" t="s">
        <v>854</v>
      </c>
      <c r="D65" s="549" t="s">
        <v>615</v>
      </c>
      <c r="E65" s="536">
        <v>200</v>
      </c>
      <c r="F65" s="536">
        <v>200</v>
      </c>
      <c r="G65" s="543" t="s">
        <v>201</v>
      </c>
      <c r="H65" s="484" t="s">
        <v>902</v>
      </c>
    </row>
    <row r="66" spans="1:8" ht="84" customHeight="1">
      <c r="A66" s="873"/>
      <c r="B66" s="547" t="s">
        <v>812</v>
      </c>
      <c r="C66" s="548" t="s">
        <v>855</v>
      </c>
      <c r="D66" s="536">
        <v>500</v>
      </c>
      <c r="E66" s="536" t="s">
        <v>615</v>
      </c>
      <c r="F66" s="536" t="s">
        <v>615</v>
      </c>
      <c r="G66" s="543" t="s">
        <v>812</v>
      </c>
      <c r="H66" s="484"/>
    </row>
    <row r="67" spans="1:8" ht="84" customHeight="1">
      <c r="A67" s="873"/>
      <c r="B67" s="547" t="s">
        <v>813</v>
      </c>
      <c r="C67" s="541" t="s">
        <v>856</v>
      </c>
      <c r="D67" s="536">
        <v>110</v>
      </c>
      <c r="E67" s="536">
        <v>110</v>
      </c>
      <c r="F67" s="536">
        <v>110</v>
      </c>
      <c r="G67" s="543" t="s">
        <v>813</v>
      </c>
      <c r="H67" s="484" t="s">
        <v>898</v>
      </c>
    </row>
    <row r="68" spans="1:8" ht="84" customHeight="1">
      <c r="A68" s="873"/>
      <c r="B68" s="547" t="s">
        <v>1057</v>
      </c>
      <c r="C68" s="532" t="s">
        <v>1053</v>
      </c>
      <c r="D68" s="536" t="s">
        <v>615</v>
      </c>
      <c r="E68" s="536" t="s">
        <v>615</v>
      </c>
      <c r="F68" s="533" t="s">
        <v>129</v>
      </c>
      <c r="G68" s="543" t="s">
        <v>1057</v>
      </c>
      <c r="H68" s="484"/>
    </row>
    <row r="69" spans="1:8" ht="84" customHeight="1">
      <c r="A69" s="873"/>
      <c r="B69" s="547" t="s">
        <v>814</v>
      </c>
      <c r="C69" s="541" t="s">
        <v>857</v>
      </c>
      <c r="D69" s="533" t="s">
        <v>129</v>
      </c>
      <c r="E69" s="533" t="s">
        <v>129</v>
      </c>
      <c r="F69" s="533" t="s">
        <v>129</v>
      </c>
      <c r="G69" s="543" t="s">
        <v>814</v>
      </c>
      <c r="H69" s="484"/>
    </row>
    <row r="70" spans="1:8" ht="84" customHeight="1">
      <c r="A70" s="873"/>
      <c r="B70" s="547" t="s">
        <v>815</v>
      </c>
      <c r="C70" s="541" t="s">
        <v>858</v>
      </c>
      <c r="D70" s="536">
        <v>150</v>
      </c>
      <c r="E70" s="536">
        <v>150</v>
      </c>
      <c r="F70" s="536">
        <v>150</v>
      </c>
      <c r="G70" s="543" t="s">
        <v>815</v>
      </c>
      <c r="H70" s="484" t="s">
        <v>909</v>
      </c>
    </row>
    <row r="71" spans="1:8" ht="84" customHeight="1">
      <c r="A71" s="873"/>
      <c r="B71" s="547" t="s">
        <v>816</v>
      </c>
      <c r="C71" s="548" t="s">
        <v>859</v>
      </c>
      <c r="D71" s="533" t="s">
        <v>129</v>
      </c>
      <c r="E71" s="533" t="s">
        <v>129</v>
      </c>
      <c r="F71" s="533" t="s">
        <v>129</v>
      </c>
      <c r="G71" s="543" t="s">
        <v>816</v>
      </c>
      <c r="H71" s="484"/>
    </row>
    <row r="72" spans="1:8" ht="84" customHeight="1">
      <c r="A72" s="553"/>
      <c r="B72" s="543" t="s">
        <v>1059</v>
      </c>
      <c r="C72" s="548" t="s">
        <v>1060</v>
      </c>
      <c r="D72" s="536">
        <v>800</v>
      </c>
      <c r="E72" s="536" t="s">
        <v>615</v>
      </c>
      <c r="F72" s="536" t="s">
        <v>615</v>
      </c>
      <c r="G72" s="543" t="s">
        <v>1059</v>
      </c>
      <c r="H72" s="484"/>
    </row>
    <row r="73" spans="1:8" ht="84" customHeight="1">
      <c r="A73" s="574"/>
      <c r="B73" s="543" t="s">
        <v>1059</v>
      </c>
      <c r="C73" s="548" t="s">
        <v>1060</v>
      </c>
      <c r="D73" s="536" t="s">
        <v>615</v>
      </c>
      <c r="E73" s="536">
        <v>800</v>
      </c>
      <c r="F73" s="536">
        <v>800</v>
      </c>
      <c r="G73" s="543" t="s">
        <v>1059</v>
      </c>
      <c r="H73" s="484"/>
    </row>
    <row r="74" spans="1:8" ht="81" customHeight="1">
      <c r="A74" s="873"/>
      <c r="B74" s="543" t="s">
        <v>817</v>
      </c>
      <c r="C74" s="541" t="s">
        <v>860</v>
      </c>
      <c r="D74" s="536">
        <v>950</v>
      </c>
      <c r="E74" s="536">
        <v>950</v>
      </c>
      <c r="F74" s="536">
        <v>950</v>
      </c>
      <c r="G74" s="543" t="s">
        <v>817</v>
      </c>
      <c r="H74" s="484"/>
    </row>
    <row r="75" spans="1:8" ht="84" customHeight="1">
      <c r="A75" s="873"/>
      <c r="B75" s="543" t="s">
        <v>818</v>
      </c>
      <c r="C75" s="541" t="s">
        <v>861</v>
      </c>
      <c r="D75" s="536">
        <v>950</v>
      </c>
      <c r="E75" s="536">
        <v>950</v>
      </c>
      <c r="F75" s="536">
        <v>950</v>
      </c>
      <c r="G75" s="543" t="s">
        <v>818</v>
      </c>
      <c r="H75" s="484"/>
    </row>
    <row r="76" spans="1:8" ht="84" customHeight="1">
      <c r="A76" s="873"/>
      <c r="B76" s="543" t="s">
        <v>819</v>
      </c>
      <c r="C76" s="541" t="s">
        <v>862</v>
      </c>
      <c r="D76" s="536">
        <v>950</v>
      </c>
      <c r="E76" s="536">
        <v>950</v>
      </c>
      <c r="F76" s="536">
        <v>950</v>
      </c>
      <c r="G76" s="543" t="s">
        <v>819</v>
      </c>
      <c r="H76" s="484"/>
    </row>
    <row r="77" spans="1:8" ht="84" customHeight="1">
      <c r="A77" s="873"/>
      <c r="B77" s="543" t="s">
        <v>820</v>
      </c>
      <c r="C77" s="541" t="s">
        <v>863</v>
      </c>
      <c r="D77" s="536">
        <v>950</v>
      </c>
      <c r="E77" s="536">
        <v>950</v>
      </c>
      <c r="F77" s="536">
        <v>950</v>
      </c>
      <c r="G77" s="543" t="s">
        <v>820</v>
      </c>
      <c r="H77" s="484"/>
    </row>
    <row r="78" spans="1:8" ht="81" customHeight="1">
      <c r="A78" s="873"/>
      <c r="B78" s="543" t="s">
        <v>821</v>
      </c>
      <c r="C78" s="541" t="s">
        <v>864</v>
      </c>
      <c r="D78" s="536">
        <v>400</v>
      </c>
      <c r="E78" s="536">
        <v>400</v>
      </c>
      <c r="F78" s="536">
        <v>400</v>
      </c>
      <c r="G78" s="543" t="s">
        <v>821</v>
      </c>
      <c r="H78" s="484"/>
    </row>
    <row r="79" spans="1:8" ht="81" customHeight="1">
      <c r="A79" s="873"/>
      <c r="B79" s="543" t="s">
        <v>943</v>
      </c>
      <c r="C79" s="541" t="s">
        <v>944</v>
      </c>
      <c r="D79" s="536" t="s">
        <v>615</v>
      </c>
      <c r="E79" s="536">
        <v>700</v>
      </c>
      <c r="F79" s="536" t="s">
        <v>615</v>
      </c>
      <c r="G79" s="543" t="s">
        <v>943</v>
      </c>
      <c r="H79" s="484"/>
    </row>
    <row r="80" spans="1:8" ht="81" customHeight="1">
      <c r="A80" s="873"/>
      <c r="B80" s="543" t="s">
        <v>943</v>
      </c>
      <c r="C80" s="541" t="s">
        <v>944</v>
      </c>
      <c r="D80" s="536">
        <v>1200</v>
      </c>
      <c r="E80" s="536" t="s">
        <v>615</v>
      </c>
      <c r="F80" s="536" t="s">
        <v>615</v>
      </c>
      <c r="G80" s="543" t="s">
        <v>943</v>
      </c>
      <c r="H80" s="484"/>
    </row>
    <row r="81" spans="1:8" ht="85.5" customHeight="1">
      <c r="A81" s="873"/>
      <c r="B81" s="543" t="s">
        <v>945</v>
      </c>
      <c r="C81" s="541" t="s">
        <v>946</v>
      </c>
      <c r="D81" s="536" t="s">
        <v>615</v>
      </c>
      <c r="E81" s="536">
        <v>700</v>
      </c>
      <c r="F81" s="536" t="s">
        <v>615</v>
      </c>
      <c r="G81" s="543" t="s">
        <v>945</v>
      </c>
      <c r="H81" s="484"/>
    </row>
    <row r="82" spans="1:8" ht="85.5" customHeight="1">
      <c r="A82" s="873"/>
      <c r="B82" s="543" t="s">
        <v>945</v>
      </c>
      <c r="C82" s="541" t="s">
        <v>946</v>
      </c>
      <c r="D82" s="536">
        <v>1200</v>
      </c>
      <c r="E82" s="536" t="s">
        <v>615</v>
      </c>
      <c r="F82" s="536" t="s">
        <v>615</v>
      </c>
      <c r="G82" s="543" t="s">
        <v>945</v>
      </c>
      <c r="H82" s="484"/>
    </row>
    <row r="83" spans="1:8" ht="86.25" customHeight="1">
      <c r="A83" s="873"/>
      <c r="B83" s="543" t="s">
        <v>947</v>
      </c>
      <c r="C83" s="541" t="s">
        <v>948</v>
      </c>
      <c r="D83" s="536" t="s">
        <v>615</v>
      </c>
      <c r="E83" s="536">
        <v>700</v>
      </c>
      <c r="F83" s="536" t="s">
        <v>615</v>
      </c>
      <c r="G83" s="543" t="s">
        <v>947</v>
      </c>
      <c r="H83" s="484"/>
    </row>
    <row r="84" spans="1:8" ht="86.25" customHeight="1">
      <c r="A84" s="873"/>
      <c r="B84" s="543" t="s">
        <v>947</v>
      </c>
      <c r="C84" s="541" t="s">
        <v>948</v>
      </c>
      <c r="D84" s="536">
        <v>1200</v>
      </c>
      <c r="E84" s="536" t="s">
        <v>615</v>
      </c>
      <c r="F84" s="536" t="s">
        <v>615</v>
      </c>
      <c r="G84" s="543" t="s">
        <v>947</v>
      </c>
      <c r="H84" s="484"/>
    </row>
    <row r="85" spans="1:8" ht="84" customHeight="1">
      <c r="A85" s="873"/>
      <c r="B85" s="543" t="s">
        <v>822</v>
      </c>
      <c r="C85" s="541" t="s">
        <v>865</v>
      </c>
      <c r="D85" s="536" t="s">
        <v>615</v>
      </c>
      <c r="E85" s="533" t="s">
        <v>129</v>
      </c>
      <c r="F85" s="536" t="s">
        <v>615</v>
      </c>
      <c r="G85" s="543" t="s">
        <v>822</v>
      </c>
      <c r="H85" s="484"/>
    </row>
    <row r="86" spans="1:8" ht="84" customHeight="1">
      <c r="A86" s="873"/>
      <c r="B86" s="543" t="s">
        <v>410</v>
      </c>
      <c r="C86" s="548" t="s">
        <v>480</v>
      </c>
      <c r="D86" s="533" t="s">
        <v>129</v>
      </c>
      <c r="E86" s="533" t="s">
        <v>129</v>
      </c>
      <c r="F86" s="533" t="s">
        <v>129</v>
      </c>
      <c r="G86" s="543" t="s">
        <v>410</v>
      </c>
      <c r="H86" s="484"/>
    </row>
    <row r="87" spans="1:8" ht="84" customHeight="1">
      <c r="A87" s="873"/>
      <c r="B87" s="543" t="s">
        <v>391</v>
      </c>
      <c r="C87" s="554" t="s">
        <v>535</v>
      </c>
      <c r="D87" s="533" t="s">
        <v>129</v>
      </c>
      <c r="E87" s="533" t="s">
        <v>129</v>
      </c>
      <c r="F87" s="533" t="s">
        <v>129</v>
      </c>
      <c r="G87" s="543" t="s">
        <v>391</v>
      </c>
      <c r="H87" s="484"/>
    </row>
    <row r="88" spans="1:8" ht="90" customHeight="1">
      <c r="A88" s="873"/>
      <c r="B88" s="555" t="s">
        <v>23</v>
      </c>
      <c r="C88" s="548" t="s">
        <v>866</v>
      </c>
      <c r="D88" s="533" t="s">
        <v>129</v>
      </c>
      <c r="E88" s="533" t="s">
        <v>129</v>
      </c>
      <c r="F88" s="536" t="s">
        <v>615</v>
      </c>
      <c r="G88" s="543" t="s">
        <v>23</v>
      </c>
      <c r="H88" s="484"/>
    </row>
    <row r="89" spans="1:8" ht="90" customHeight="1">
      <c r="A89" s="873"/>
      <c r="B89" s="555" t="s">
        <v>774</v>
      </c>
      <c r="C89" s="573" t="s">
        <v>775</v>
      </c>
      <c r="D89" s="536" t="s">
        <v>615</v>
      </c>
      <c r="E89" s="536" t="s">
        <v>615</v>
      </c>
      <c r="F89" s="533" t="s">
        <v>129</v>
      </c>
      <c r="G89" s="543"/>
      <c r="H89" s="484"/>
    </row>
    <row r="90" spans="1:8" ht="84" customHeight="1">
      <c r="A90" s="873"/>
      <c r="B90" s="555" t="s">
        <v>41</v>
      </c>
      <c r="C90" s="556" t="s">
        <v>867</v>
      </c>
      <c r="D90" s="533" t="s">
        <v>129</v>
      </c>
      <c r="E90" s="533" t="s">
        <v>129</v>
      </c>
      <c r="F90" s="536" t="s">
        <v>615</v>
      </c>
      <c r="G90" s="543" t="s">
        <v>41</v>
      </c>
      <c r="H90" s="484"/>
    </row>
    <row r="91" spans="1:8" ht="84" customHeight="1" thickBot="1">
      <c r="A91" s="874"/>
      <c r="B91" s="555" t="s">
        <v>617</v>
      </c>
      <c r="C91" s="557" t="s">
        <v>113</v>
      </c>
      <c r="D91" s="558">
        <v>50</v>
      </c>
      <c r="E91" s="558">
        <v>50</v>
      </c>
      <c r="F91" s="558">
        <v>50</v>
      </c>
      <c r="G91" s="559" t="s">
        <v>617</v>
      </c>
      <c r="H91" s="560"/>
    </row>
    <row r="92" spans="1:8" ht="39" customHeight="1">
      <c r="A92" s="561"/>
      <c r="B92" s="562"/>
      <c r="C92" s="875" t="s">
        <v>351</v>
      </c>
      <c r="D92" s="875"/>
      <c r="E92" s="563"/>
      <c r="F92" s="563"/>
      <c r="G92" s="564"/>
      <c r="H92" s="565"/>
    </row>
    <row r="93" spans="1:8" ht="45" customHeight="1">
      <c r="A93" s="561"/>
      <c r="B93" s="566"/>
      <c r="C93" s="567" t="s">
        <v>352</v>
      </c>
      <c r="D93" s="567"/>
      <c r="E93" s="568"/>
      <c r="F93" s="568"/>
      <c r="G93" s="564"/>
      <c r="H93" s="565"/>
    </row>
    <row r="94" spans="1:8" ht="54" customHeight="1"/>
  </sheetData>
  <mergeCells count="9">
    <mergeCell ref="G7:H7"/>
    <mergeCell ref="B8:C8"/>
    <mergeCell ref="G8:G9"/>
    <mergeCell ref="B9:C9"/>
    <mergeCell ref="A74:A91"/>
    <mergeCell ref="C92:D92"/>
    <mergeCell ref="A1:A71"/>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94"/>
  <sheetViews>
    <sheetView view="pageBreakPreview" zoomScale="25" zoomScaleNormal="75" zoomScaleSheetLayoutView="70" workbookViewId="0">
      <selection activeCell="G10" sqref="G10"/>
    </sheetView>
  </sheetViews>
  <sheetFormatPr defaultColWidth="9.140625" defaultRowHeight="12.75"/>
  <cols>
    <col min="1" max="1" width="21.85546875" style="523" customWidth="1"/>
    <col min="2" max="2" width="19" style="569" customWidth="1"/>
    <col min="3" max="3" width="226.28515625" style="570" customWidth="1"/>
    <col min="4" max="4" width="70.7109375" style="570" customWidth="1"/>
    <col min="5" max="6" width="72.425781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62" customHeight="1">
      <c r="A1" s="876" t="s">
        <v>967</v>
      </c>
      <c r="B1" s="877" t="s">
        <v>798</v>
      </c>
      <c r="C1" s="878"/>
      <c r="D1" s="513" t="s">
        <v>798</v>
      </c>
      <c r="E1" s="514" t="s">
        <v>798</v>
      </c>
      <c r="F1" s="514" t="s">
        <v>798</v>
      </c>
      <c r="G1" s="515"/>
      <c r="H1" s="516"/>
    </row>
    <row r="2" spans="1:8" s="517" customFormat="1" ht="78" customHeight="1">
      <c r="A2" s="873"/>
      <c r="B2" s="879"/>
      <c r="C2" s="880"/>
      <c r="D2" s="518" t="s">
        <v>992</v>
      </c>
      <c r="E2" s="518" t="s">
        <v>992</v>
      </c>
      <c r="F2" s="518" t="s">
        <v>992</v>
      </c>
      <c r="G2" s="519"/>
      <c r="H2" s="520"/>
    </row>
    <row r="3" spans="1:8" s="517" customFormat="1" ht="78" customHeight="1">
      <c r="A3" s="873"/>
      <c r="B3" s="879"/>
      <c r="C3" s="880"/>
      <c r="D3" s="518">
        <v>1248</v>
      </c>
      <c r="E3" s="518">
        <v>1248</v>
      </c>
      <c r="F3" s="518">
        <v>1248</v>
      </c>
      <c r="G3" s="519"/>
      <c r="H3" s="520"/>
    </row>
    <row r="4" spans="1:8" ht="78" customHeight="1">
      <c r="A4" s="873"/>
      <c r="B4" s="879"/>
      <c r="C4" s="880"/>
      <c r="D4" s="518" t="s">
        <v>799</v>
      </c>
      <c r="E4" s="518" t="s">
        <v>203</v>
      </c>
      <c r="F4" s="518" t="s">
        <v>959</v>
      </c>
      <c r="G4" s="521"/>
      <c r="H4" s="522"/>
    </row>
    <row r="5" spans="1:8" ht="78" customHeight="1">
      <c r="A5" s="873"/>
      <c r="B5" s="879"/>
      <c r="C5" s="880"/>
      <c r="D5" s="518" t="s">
        <v>538</v>
      </c>
      <c r="E5" s="518" t="s">
        <v>538</v>
      </c>
      <c r="F5" s="518" t="s">
        <v>538</v>
      </c>
      <c r="G5" s="521"/>
      <c r="H5" s="522"/>
    </row>
    <row r="6" spans="1:8" ht="78" customHeight="1">
      <c r="A6" s="873"/>
      <c r="B6" s="879"/>
      <c r="C6" s="880"/>
      <c r="D6" s="518" t="s">
        <v>331</v>
      </c>
      <c r="E6" s="518" t="s">
        <v>331</v>
      </c>
      <c r="F6" s="518" t="s">
        <v>331</v>
      </c>
      <c r="G6" s="521"/>
      <c r="H6" s="522"/>
    </row>
    <row r="7" spans="1:8" ht="75" customHeight="1">
      <c r="A7" s="873"/>
      <c r="B7" s="881" t="s">
        <v>522</v>
      </c>
      <c r="C7" s="882"/>
      <c r="D7" s="524">
        <v>20400</v>
      </c>
      <c r="E7" s="524">
        <v>22000</v>
      </c>
      <c r="F7" s="524">
        <v>22400</v>
      </c>
      <c r="G7" s="883"/>
      <c r="H7" s="884"/>
    </row>
    <row r="8" spans="1:8" ht="66" customHeight="1">
      <c r="A8" s="873"/>
      <c r="B8" s="824" t="s">
        <v>523</v>
      </c>
      <c r="C8" s="825"/>
      <c r="D8" s="525" t="s">
        <v>996</v>
      </c>
      <c r="E8" s="526" t="s">
        <v>997</v>
      </c>
      <c r="F8" s="526" t="s">
        <v>1062</v>
      </c>
      <c r="G8" s="885" t="s">
        <v>524</v>
      </c>
      <c r="H8" s="527" t="s">
        <v>552</v>
      </c>
    </row>
    <row r="9" spans="1:8" ht="84" customHeight="1">
      <c r="A9" s="873"/>
      <c r="B9" s="887" t="s">
        <v>127</v>
      </c>
      <c r="C9" s="888"/>
      <c r="D9" s="529"/>
      <c r="E9" s="529"/>
      <c r="F9" s="529"/>
      <c r="G9" s="886"/>
      <c r="H9" s="530"/>
    </row>
    <row r="10" spans="1:8" ht="84" customHeight="1">
      <c r="A10" s="873"/>
      <c r="B10" s="531" t="s">
        <v>3</v>
      </c>
      <c r="C10" s="532" t="s">
        <v>457</v>
      </c>
      <c r="D10" s="533" t="s">
        <v>129</v>
      </c>
      <c r="E10" s="533" t="s">
        <v>129</v>
      </c>
      <c r="F10" s="533" t="s">
        <v>129</v>
      </c>
      <c r="G10" s="534" t="s">
        <v>3</v>
      </c>
      <c r="H10" s="484"/>
    </row>
    <row r="11" spans="1:8" ht="84" customHeight="1">
      <c r="A11" s="873"/>
      <c r="B11" s="531" t="s">
        <v>3</v>
      </c>
      <c r="C11" s="532" t="s">
        <v>1054</v>
      </c>
      <c r="D11" s="537" t="s">
        <v>615</v>
      </c>
      <c r="E11" s="537" t="s">
        <v>615</v>
      </c>
      <c r="F11" s="533" t="s">
        <v>129</v>
      </c>
      <c r="G11" s="534" t="s">
        <v>3</v>
      </c>
      <c r="H11" s="484"/>
    </row>
    <row r="12" spans="1:8" ht="84" customHeight="1">
      <c r="A12" s="873"/>
      <c r="B12" s="531" t="s">
        <v>3</v>
      </c>
      <c r="C12" s="532" t="s">
        <v>1055</v>
      </c>
      <c r="D12" s="537" t="s">
        <v>615</v>
      </c>
      <c r="E12" s="537" t="s">
        <v>615</v>
      </c>
      <c r="F12" s="533" t="s">
        <v>129</v>
      </c>
      <c r="G12" s="534" t="s">
        <v>3</v>
      </c>
      <c r="H12" s="484"/>
    </row>
    <row r="13" spans="1:8" ht="78" customHeight="1">
      <c r="A13" s="873"/>
      <c r="B13" s="531" t="s">
        <v>3</v>
      </c>
      <c r="C13" s="532" t="s">
        <v>1063</v>
      </c>
      <c r="D13" s="537" t="s">
        <v>615</v>
      </c>
      <c r="E13" s="537" t="s">
        <v>615</v>
      </c>
      <c r="F13" s="533" t="s">
        <v>129</v>
      </c>
      <c r="G13" s="534" t="s">
        <v>3</v>
      </c>
      <c r="H13" s="484"/>
    </row>
    <row r="14" spans="1:8" ht="84" customHeight="1">
      <c r="A14" s="873"/>
      <c r="B14" s="531" t="s">
        <v>539</v>
      </c>
      <c r="C14" s="532" t="s">
        <v>499</v>
      </c>
      <c r="D14" s="533" t="s">
        <v>129</v>
      </c>
      <c r="E14" s="533" t="s">
        <v>129</v>
      </c>
      <c r="F14" s="533" t="s">
        <v>129</v>
      </c>
      <c r="G14" s="534" t="s">
        <v>539</v>
      </c>
      <c r="H14" s="484"/>
    </row>
    <row r="15" spans="1:8" ht="84" customHeight="1">
      <c r="A15" s="873"/>
      <c r="B15" s="531" t="s">
        <v>501</v>
      </c>
      <c r="C15" s="532" t="s">
        <v>583</v>
      </c>
      <c r="D15" s="533" t="s">
        <v>129</v>
      </c>
      <c r="E15" s="533" t="s">
        <v>129</v>
      </c>
      <c r="F15" s="533" t="s">
        <v>129</v>
      </c>
      <c r="G15" s="534" t="s">
        <v>501</v>
      </c>
      <c r="H15" s="484"/>
    </row>
    <row r="16" spans="1:8" ht="84" customHeight="1">
      <c r="A16" s="873"/>
      <c r="B16" s="531" t="s">
        <v>462</v>
      </c>
      <c r="C16" s="532" t="s">
        <v>83</v>
      </c>
      <c r="D16" s="536">
        <v>200</v>
      </c>
      <c r="E16" s="533" t="s">
        <v>129</v>
      </c>
      <c r="F16" s="533" t="s">
        <v>129</v>
      </c>
      <c r="G16" s="534" t="s">
        <v>462</v>
      </c>
      <c r="H16" s="484"/>
    </row>
    <row r="17" spans="1:8" ht="84" customHeight="1">
      <c r="A17" s="873"/>
      <c r="B17" s="531" t="s">
        <v>130</v>
      </c>
      <c r="C17" s="532" t="s">
        <v>131</v>
      </c>
      <c r="D17" s="533" t="s">
        <v>129</v>
      </c>
      <c r="E17" s="535" t="s">
        <v>615</v>
      </c>
      <c r="F17" s="533" t="s">
        <v>129</v>
      </c>
      <c r="G17" s="534" t="s">
        <v>130</v>
      </c>
      <c r="H17" s="484"/>
    </row>
    <row r="18" spans="1:8" ht="84" customHeight="1">
      <c r="A18" s="873"/>
      <c r="B18" s="531" t="s">
        <v>414</v>
      </c>
      <c r="C18" s="532" t="s">
        <v>824</v>
      </c>
      <c r="D18" s="533" t="s">
        <v>129</v>
      </c>
      <c r="E18" s="533" t="s">
        <v>129</v>
      </c>
      <c r="F18" s="533" t="s">
        <v>129</v>
      </c>
      <c r="G18" s="534" t="s">
        <v>414</v>
      </c>
      <c r="H18" s="484"/>
    </row>
    <row r="19" spans="1:8" ht="141.6" customHeight="1">
      <c r="A19" s="873"/>
      <c r="B19" s="531" t="s">
        <v>5</v>
      </c>
      <c r="C19" s="532" t="s">
        <v>363</v>
      </c>
      <c r="D19" s="533" t="s">
        <v>129</v>
      </c>
      <c r="E19" s="533" t="s">
        <v>129</v>
      </c>
      <c r="F19" s="533" t="s">
        <v>129</v>
      </c>
      <c r="G19" s="534" t="s">
        <v>5</v>
      </c>
      <c r="H19" s="484"/>
    </row>
    <row r="20" spans="1:8" ht="84" customHeight="1">
      <c r="A20" s="873"/>
      <c r="B20" s="531" t="s">
        <v>533</v>
      </c>
      <c r="C20" s="532" t="s">
        <v>825</v>
      </c>
      <c r="D20" s="549" t="s">
        <v>615</v>
      </c>
      <c r="E20" s="464">
        <v>150</v>
      </c>
      <c r="F20" s="533" t="s">
        <v>129</v>
      </c>
      <c r="G20" s="534" t="s">
        <v>533</v>
      </c>
      <c r="H20" s="484"/>
    </row>
    <row r="21" spans="1:8" ht="84" customHeight="1">
      <c r="A21" s="873"/>
      <c r="B21" s="531" t="s">
        <v>141</v>
      </c>
      <c r="C21" s="532" t="s">
        <v>142</v>
      </c>
      <c r="D21" s="464">
        <v>150</v>
      </c>
      <c r="E21" s="533" t="s">
        <v>129</v>
      </c>
      <c r="F21" s="533" t="s">
        <v>129</v>
      </c>
      <c r="G21" s="534" t="s">
        <v>141</v>
      </c>
      <c r="H21" s="484"/>
    </row>
    <row r="22" spans="1:8" ht="84" customHeight="1">
      <c r="A22" s="873"/>
      <c r="B22" s="531" t="s">
        <v>133</v>
      </c>
      <c r="C22" s="532" t="s">
        <v>631</v>
      </c>
      <c r="D22" s="533" t="s">
        <v>129</v>
      </c>
      <c r="E22" s="533" t="s">
        <v>129</v>
      </c>
      <c r="F22" s="533" t="s">
        <v>129</v>
      </c>
      <c r="G22" s="534" t="s">
        <v>133</v>
      </c>
      <c r="H22" s="484"/>
    </row>
    <row r="23" spans="1:8" ht="84" customHeight="1">
      <c r="A23" s="873"/>
      <c r="B23" s="531" t="s">
        <v>249</v>
      </c>
      <c r="C23" s="532" t="s">
        <v>827</v>
      </c>
      <c r="D23" s="464">
        <v>500</v>
      </c>
      <c r="E23" s="533" t="s">
        <v>129</v>
      </c>
      <c r="F23" s="464">
        <v>500</v>
      </c>
      <c r="G23" s="534" t="s">
        <v>249</v>
      </c>
      <c r="H23" s="484" t="s">
        <v>904</v>
      </c>
    </row>
    <row r="24" spans="1:8" ht="84" customHeight="1">
      <c r="A24" s="873"/>
      <c r="B24" s="538" t="s">
        <v>397</v>
      </c>
      <c r="C24" s="532" t="s">
        <v>828</v>
      </c>
      <c r="D24" s="549" t="s">
        <v>615</v>
      </c>
      <c r="E24" s="464">
        <v>150</v>
      </c>
      <c r="F24" s="464">
        <v>150</v>
      </c>
      <c r="G24" s="539" t="s">
        <v>397</v>
      </c>
      <c r="H24" s="484"/>
    </row>
    <row r="25" spans="1:8" ht="84" customHeight="1">
      <c r="A25" s="873"/>
      <c r="B25" s="538" t="s">
        <v>234</v>
      </c>
      <c r="C25" s="532" t="s">
        <v>253</v>
      </c>
      <c r="D25" s="464">
        <v>510</v>
      </c>
      <c r="E25" s="464">
        <v>510</v>
      </c>
      <c r="F25" s="464">
        <v>510</v>
      </c>
      <c r="G25" s="539" t="s">
        <v>234</v>
      </c>
      <c r="H25" s="484"/>
    </row>
    <row r="26" spans="1:8" ht="84" customHeight="1">
      <c r="A26" s="873"/>
      <c r="B26" s="540" t="s">
        <v>425</v>
      </c>
      <c r="C26" s="541" t="s">
        <v>426</v>
      </c>
      <c r="D26" s="533" t="s">
        <v>129</v>
      </c>
      <c r="E26" s="533" t="s">
        <v>129</v>
      </c>
      <c r="F26" s="533" t="s">
        <v>129</v>
      </c>
      <c r="G26" s="542" t="s">
        <v>425</v>
      </c>
      <c r="H26" s="484"/>
    </row>
    <row r="27" spans="1:8" ht="91.15" customHeight="1">
      <c r="A27" s="873"/>
      <c r="B27" s="540" t="s">
        <v>778</v>
      </c>
      <c r="C27" s="541" t="s">
        <v>829</v>
      </c>
      <c r="D27" s="533" t="s">
        <v>129</v>
      </c>
      <c r="E27" s="533" t="s">
        <v>129</v>
      </c>
      <c r="F27" s="533" t="s">
        <v>129</v>
      </c>
      <c r="G27" s="542" t="s">
        <v>778</v>
      </c>
      <c r="H27" s="484"/>
    </row>
    <row r="28" spans="1:8" ht="89.25" customHeight="1">
      <c r="A28" s="873"/>
      <c r="B28" s="543" t="s">
        <v>355</v>
      </c>
      <c r="C28" s="541" t="s">
        <v>830</v>
      </c>
      <c r="D28" s="549" t="s">
        <v>615</v>
      </c>
      <c r="E28" s="533" t="s">
        <v>129</v>
      </c>
      <c r="F28" s="533" t="s">
        <v>129</v>
      </c>
      <c r="G28" s="543" t="s">
        <v>355</v>
      </c>
      <c r="H28" s="484"/>
    </row>
    <row r="29" spans="1:8" ht="90" customHeight="1">
      <c r="A29" s="873"/>
      <c r="B29" s="546" t="s">
        <v>232</v>
      </c>
      <c r="C29" s="541" t="s">
        <v>868</v>
      </c>
      <c r="D29" s="549" t="s">
        <v>615</v>
      </c>
      <c r="E29" s="536">
        <v>80</v>
      </c>
      <c r="F29" s="536">
        <v>80</v>
      </c>
      <c r="G29" s="542" t="s">
        <v>232</v>
      </c>
      <c r="H29" s="484" t="s">
        <v>906</v>
      </c>
    </row>
    <row r="30" spans="1:8" ht="84" customHeight="1">
      <c r="A30" s="873"/>
      <c r="B30" s="547" t="s">
        <v>384</v>
      </c>
      <c r="C30" s="548" t="s">
        <v>715</v>
      </c>
      <c r="D30" s="536">
        <v>150</v>
      </c>
      <c r="E30" s="533" t="s">
        <v>129</v>
      </c>
      <c r="F30" s="536">
        <v>150</v>
      </c>
      <c r="G30" s="543" t="s">
        <v>384</v>
      </c>
      <c r="H30" s="484" t="s">
        <v>907</v>
      </c>
    </row>
    <row r="31" spans="1:8" ht="84" customHeight="1">
      <c r="A31" s="873"/>
      <c r="B31" s="547" t="s">
        <v>237</v>
      </c>
      <c r="C31" s="541" t="s">
        <v>831</v>
      </c>
      <c r="D31" s="533" t="s">
        <v>129</v>
      </c>
      <c r="E31" s="533" t="s">
        <v>129</v>
      </c>
      <c r="F31" s="533" t="s">
        <v>129</v>
      </c>
      <c r="G31" s="543" t="s">
        <v>237</v>
      </c>
      <c r="H31" s="484"/>
    </row>
    <row r="32" spans="1:8" ht="84" customHeight="1">
      <c r="A32" s="873"/>
      <c r="B32" s="547" t="s">
        <v>385</v>
      </c>
      <c r="C32" s="541" t="s">
        <v>832</v>
      </c>
      <c r="D32" s="536">
        <v>80</v>
      </c>
      <c r="E32" s="533" t="s">
        <v>129</v>
      </c>
      <c r="F32" s="533" t="s">
        <v>129</v>
      </c>
      <c r="G32" s="543" t="s">
        <v>385</v>
      </c>
      <c r="H32" s="484"/>
    </row>
    <row r="33" spans="1:8" ht="84" customHeight="1">
      <c r="A33" s="873"/>
      <c r="B33" s="547" t="s">
        <v>78</v>
      </c>
      <c r="C33" s="548" t="s">
        <v>833</v>
      </c>
      <c r="D33" s="536">
        <v>950</v>
      </c>
      <c r="E33" s="550" t="s">
        <v>615</v>
      </c>
      <c r="F33" s="550" t="s">
        <v>615</v>
      </c>
      <c r="G33" s="543" t="s">
        <v>78</v>
      </c>
      <c r="H33" s="484"/>
    </row>
    <row r="34" spans="1:8" ht="84" customHeight="1">
      <c r="A34" s="873"/>
      <c r="B34" s="531" t="s">
        <v>145</v>
      </c>
      <c r="C34" s="532" t="s">
        <v>993</v>
      </c>
      <c r="D34" s="533" t="s">
        <v>129</v>
      </c>
      <c r="E34" s="533" t="s">
        <v>129</v>
      </c>
      <c r="F34" s="533" t="s">
        <v>129</v>
      </c>
      <c r="G34" s="543" t="s">
        <v>145</v>
      </c>
      <c r="H34" s="484"/>
    </row>
    <row r="35" spans="1:8" ht="96" customHeight="1">
      <c r="A35" s="873"/>
      <c r="B35" s="547" t="s">
        <v>549</v>
      </c>
      <c r="C35" s="548" t="s">
        <v>835</v>
      </c>
      <c r="D35" s="536">
        <v>150</v>
      </c>
      <c r="E35" s="533" t="s">
        <v>129</v>
      </c>
      <c r="F35" s="536">
        <v>150</v>
      </c>
      <c r="G35" s="543" t="s">
        <v>549</v>
      </c>
      <c r="H35" s="484" t="s">
        <v>908</v>
      </c>
    </row>
    <row r="36" spans="1:8" ht="84" customHeight="1">
      <c r="A36" s="873"/>
      <c r="B36" s="547" t="s">
        <v>79</v>
      </c>
      <c r="C36" s="541" t="s">
        <v>80</v>
      </c>
      <c r="D36" s="533" t="s">
        <v>129</v>
      </c>
      <c r="E36" s="533" t="s">
        <v>129</v>
      </c>
      <c r="F36" s="533" t="s">
        <v>129</v>
      </c>
      <c r="G36" s="543" t="s">
        <v>79</v>
      </c>
      <c r="H36" s="484"/>
    </row>
    <row r="37" spans="1:8" ht="84" customHeight="1">
      <c r="A37" s="873"/>
      <c r="B37" s="547" t="s">
        <v>264</v>
      </c>
      <c r="C37" s="541" t="s">
        <v>836</v>
      </c>
      <c r="D37" s="533" t="s">
        <v>129</v>
      </c>
      <c r="E37" s="536" t="s">
        <v>615</v>
      </c>
      <c r="F37" s="536" t="s">
        <v>615</v>
      </c>
      <c r="G37" s="543" t="s">
        <v>264</v>
      </c>
      <c r="H37" s="484"/>
    </row>
    <row r="38" spans="1:8" ht="84" customHeight="1">
      <c r="A38" s="873"/>
      <c r="B38" s="547" t="s">
        <v>82</v>
      </c>
      <c r="C38" s="541" t="s">
        <v>837</v>
      </c>
      <c r="D38" s="536">
        <v>400</v>
      </c>
      <c r="E38" s="536" t="s">
        <v>615</v>
      </c>
      <c r="F38" s="536" t="s">
        <v>615</v>
      </c>
      <c r="G38" s="543" t="s">
        <v>82</v>
      </c>
      <c r="H38" s="484"/>
    </row>
    <row r="39" spans="1:8" ht="84" customHeight="1">
      <c r="A39" s="873"/>
      <c r="B39" s="547" t="s">
        <v>359</v>
      </c>
      <c r="C39" s="541" t="s">
        <v>838</v>
      </c>
      <c r="D39" s="536" t="s">
        <v>615</v>
      </c>
      <c r="E39" s="533" t="s">
        <v>129</v>
      </c>
      <c r="F39" s="536" t="s">
        <v>615</v>
      </c>
      <c r="G39" s="543" t="s">
        <v>359</v>
      </c>
      <c r="H39" s="484"/>
    </row>
    <row r="40" spans="1:8" ht="84" customHeight="1">
      <c r="A40" s="873"/>
      <c r="B40" s="547" t="s">
        <v>33</v>
      </c>
      <c r="C40" s="541" t="s">
        <v>839</v>
      </c>
      <c r="D40" s="533" t="s">
        <v>129</v>
      </c>
      <c r="E40" s="533" t="s">
        <v>129</v>
      </c>
      <c r="F40" s="533" t="s">
        <v>129</v>
      </c>
      <c r="G40" s="543" t="s">
        <v>33</v>
      </c>
      <c r="H40" s="484"/>
    </row>
    <row r="41" spans="1:8" ht="84" customHeight="1">
      <c r="A41" s="873"/>
      <c r="B41" s="547" t="s">
        <v>28</v>
      </c>
      <c r="C41" s="541" t="s">
        <v>840</v>
      </c>
      <c r="D41" s="536" t="s">
        <v>615</v>
      </c>
      <c r="E41" s="536">
        <v>150</v>
      </c>
      <c r="F41" s="536">
        <v>150</v>
      </c>
      <c r="G41" s="543" t="s">
        <v>28</v>
      </c>
      <c r="H41" s="484"/>
    </row>
    <row r="42" spans="1:8" ht="84" customHeight="1">
      <c r="A42" s="873"/>
      <c r="B42" s="547" t="s">
        <v>513</v>
      </c>
      <c r="C42" s="541" t="s">
        <v>841</v>
      </c>
      <c r="D42" s="536" t="s">
        <v>615</v>
      </c>
      <c r="E42" s="536">
        <v>150</v>
      </c>
      <c r="F42" s="536">
        <v>150</v>
      </c>
      <c r="G42" s="543" t="s">
        <v>513</v>
      </c>
      <c r="H42" s="484"/>
    </row>
    <row r="43" spans="1:8" ht="96" customHeight="1">
      <c r="A43" s="873"/>
      <c r="B43" s="547" t="s">
        <v>804</v>
      </c>
      <c r="C43" s="541" t="s">
        <v>842</v>
      </c>
      <c r="D43" s="536" t="s">
        <v>615</v>
      </c>
      <c r="E43" s="536">
        <v>200</v>
      </c>
      <c r="F43" s="536">
        <v>200</v>
      </c>
      <c r="G43" s="543" t="s">
        <v>804</v>
      </c>
      <c r="H43" s="484"/>
    </row>
    <row r="44" spans="1:8" ht="84" customHeight="1">
      <c r="A44" s="873"/>
      <c r="B44" s="547" t="s">
        <v>805</v>
      </c>
      <c r="C44" s="541" t="s">
        <v>843</v>
      </c>
      <c r="D44" s="536">
        <v>950</v>
      </c>
      <c r="E44" s="536">
        <v>950</v>
      </c>
      <c r="F44" s="536">
        <v>950</v>
      </c>
      <c r="G44" s="543" t="s">
        <v>805</v>
      </c>
      <c r="H44" s="484"/>
    </row>
    <row r="45" spans="1:8" ht="84" customHeight="1">
      <c r="A45" s="873"/>
      <c r="B45" s="547" t="s">
        <v>806</v>
      </c>
      <c r="C45" s="541" t="s">
        <v>844</v>
      </c>
      <c r="D45" s="536">
        <v>950</v>
      </c>
      <c r="E45" s="536">
        <v>950</v>
      </c>
      <c r="F45" s="536">
        <v>950</v>
      </c>
      <c r="G45" s="543" t="s">
        <v>806</v>
      </c>
      <c r="H45" s="484"/>
    </row>
    <row r="46" spans="1:8" ht="84" customHeight="1">
      <c r="A46" s="873"/>
      <c r="B46" s="547" t="s">
        <v>620</v>
      </c>
      <c r="C46" s="541" t="s">
        <v>869</v>
      </c>
      <c r="D46" s="536" t="s">
        <v>615</v>
      </c>
      <c r="E46" s="536">
        <v>700</v>
      </c>
      <c r="F46" s="536">
        <v>700</v>
      </c>
      <c r="G46" s="543" t="s">
        <v>620</v>
      </c>
      <c r="H46" s="484" t="s">
        <v>903</v>
      </c>
    </row>
    <row r="47" spans="1:8" ht="84" customHeight="1">
      <c r="A47" s="873"/>
      <c r="B47" s="547" t="s">
        <v>216</v>
      </c>
      <c r="C47" s="541" t="s">
        <v>845</v>
      </c>
      <c r="D47" s="533" t="s">
        <v>129</v>
      </c>
      <c r="E47" s="533" t="s">
        <v>129</v>
      </c>
      <c r="F47" s="533" t="s">
        <v>129</v>
      </c>
      <c r="G47" s="543" t="s">
        <v>216</v>
      </c>
      <c r="H47" s="484"/>
    </row>
    <row r="48" spans="1:8" ht="84" customHeight="1">
      <c r="A48" s="873"/>
      <c r="B48" s="547" t="s">
        <v>576</v>
      </c>
      <c r="C48" s="541" t="s">
        <v>846</v>
      </c>
      <c r="D48" s="536">
        <v>200</v>
      </c>
      <c r="E48" s="551" t="s">
        <v>615</v>
      </c>
      <c r="F48" s="551" t="s">
        <v>615</v>
      </c>
      <c r="G48" s="543" t="s">
        <v>576</v>
      </c>
      <c r="H48" s="484"/>
    </row>
    <row r="49" spans="1:8" ht="84" customHeight="1">
      <c r="A49" s="873"/>
      <c r="B49" s="547" t="s">
        <v>138</v>
      </c>
      <c r="C49" s="541" t="s">
        <v>139</v>
      </c>
      <c r="D49" s="533" t="s">
        <v>129</v>
      </c>
      <c r="E49" s="533" t="s">
        <v>129</v>
      </c>
      <c r="F49" s="533" t="s">
        <v>129</v>
      </c>
      <c r="G49" s="543" t="s">
        <v>138</v>
      </c>
      <c r="H49" s="484"/>
    </row>
    <row r="50" spans="1:8" ht="84" customHeight="1">
      <c r="A50" s="873"/>
      <c r="B50" s="547" t="s">
        <v>144</v>
      </c>
      <c r="C50" s="541" t="s">
        <v>307</v>
      </c>
      <c r="D50" s="533" t="s">
        <v>129</v>
      </c>
      <c r="E50" s="533" t="s">
        <v>129</v>
      </c>
      <c r="F50" s="533" t="s">
        <v>129</v>
      </c>
      <c r="G50" s="543" t="s">
        <v>144</v>
      </c>
      <c r="H50" s="484"/>
    </row>
    <row r="51" spans="1:8" ht="84" customHeight="1">
      <c r="A51" s="873"/>
      <c r="B51" s="547" t="s">
        <v>29</v>
      </c>
      <c r="C51" s="541" t="s">
        <v>30</v>
      </c>
      <c r="D51" s="533" t="s">
        <v>129</v>
      </c>
      <c r="E51" s="533" t="s">
        <v>129</v>
      </c>
      <c r="F51" s="533" t="s">
        <v>129</v>
      </c>
      <c r="G51" s="543" t="s">
        <v>29</v>
      </c>
      <c r="H51" s="484"/>
    </row>
    <row r="52" spans="1:8" ht="84" customHeight="1">
      <c r="A52" s="873"/>
      <c r="B52" s="547" t="s">
        <v>31</v>
      </c>
      <c r="C52" s="541" t="s">
        <v>440</v>
      </c>
      <c r="D52" s="536">
        <v>200</v>
      </c>
      <c r="E52" s="533" t="s">
        <v>129</v>
      </c>
      <c r="F52" s="533" t="s">
        <v>129</v>
      </c>
      <c r="G52" s="543" t="s">
        <v>31</v>
      </c>
      <c r="H52" s="484"/>
    </row>
    <row r="53" spans="1:8" ht="84" customHeight="1">
      <c r="A53" s="873"/>
      <c r="B53" s="547" t="s">
        <v>197</v>
      </c>
      <c r="C53" s="541" t="s">
        <v>627</v>
      </c>
      <c r="D53" s="536">
        <v>100</v>
      </c>
      <c r="E53" s="533" t="s">
        <v>129</v>
      </c>
      <c r="F53" s="533" t="s">
        <v>129</v>
      </c>
      <c r="G53" s="543" t="s">
        <v>197</v>
      </c>
      <c r="H53" s="484"/>
    </row>
    <row r="54" spans="1:8" ht="84" customHeight="1">
      <c r="A54" s="873"/>
      <c r="B54" s="547" t="s">
        <v>807</v>
      </c>
      <c r="C54" s="548" t="s">
        <v>847</v>
      </c>
      <c r="D54" s="536" t="s">
        <v>615</v>
      </c>
      <c r="E54" s="536">
        <v>200</v>
      </c>
      <c r="F54" s="536" t="s">
        <v>615</v>
      </c>
      <c r="G54" s="543" t="s">
        <v>807</v>
      </c>
      <c r="H54" s="484"/>
    </row>
    <row r="55" spans="1:8" ht="92.25" customHeight="1">
      <c r="A55" s="873"/>
      <c r="B55" s="547" t="s">
        <v>808</v>
      </c>
      <c r="C55" s="548" t="s">
        <v>848</v>
      </c>
      <c r="D55" s="536" t="s">
        <v>615</v>
      </c>
      <c r="E55" s="536">
        <v>200</v>
      </c>
      <c r="F55" s="536" t="s">
        <v>615</v>
      </c>
      <c r="G55" s="543" t="s">
        <v>808</v>
      </c>
      <c r="H55" s="484"/>
    </row>
    <row r="56" spans="1:8" ht="84" customHeight="1">
      <c r="A56" s="873"/>
      <c r="B56" s="547" t="s">
        <v>218</v>
      </c>
      <c r="C56" s="548" t="s">
        <v>219</v>
      </c>
      <c r="D56" s="536">
        <v>700</v>
      </c>
      <c r="E56" s="533" t="s">
        <v>129</v>
      </c>
      <c r="F56" s="536">
        <v>700</v>
      </c>
      <c r="G56" s="543" t="s">
        <v>218</v>
      </c>
      <c r="H56" s="484"/>
    </row>
    <row r="57" spans="1:8" ht="93" customHeight="1">
      <c r="A57" s="873"/>
      <c r="B57" s="547" t="s">
        <v>809</v>
      </c>
      <c r="C57" s="548" t="s">
        <v>848</v>
      </c>
      <c r="D57" s="552">
        <v>200</v>
      </c>
      <c r="E57" s="536" t="s">
        <v>615</v>
      </c>
      <c r="F57" s="536" t="s">
        <v>615</v>
      </c>
      <c r="G57" s="543" t="s">
        <v>809</v>
      </c>
      <c r="H57" s="484"/>
    </row>
    <row r="58" spans="1:8" ht="84" customHeight="1">
      <c r="A58" s="873"/>
      <c r="B58" s="547" t="s">
        <v>192</v>
      </c>
      <c r="C58" s="548" t="s">
        <v>1010</v>
      </c>
      <c r="D58" s="533" t="s">
        <v>129</v>
      </c>
      <c r="E58" s="533" t="s">
        <v>129</v>
      </c>
      <c r="F58" s="533" t="s">
        <v>129</v>
      </c>
      <c r="G58" s="543" t="s">
        <v>1009</v>
      </c>
      <c r="H58" s="484"/>
    </row>
    <row r="59" spans="1:8" ht="84" customHeight="1">
      <c r="A59" s="873"/>
      <c r="B59" s="547" t="s">
        <v>653</v>
      </c>
      <c r="C59" s="548" t="s">
        <v>849</v>
      </c>
      <c r="D59" s="536">
        <v>380</v>
      </c>
      <c r="E59" s="536">
        <v>380</v>
      </c>
      <c r="F59" s="536">
        <v>380</v>
      </c>
      <c r="G59" s="543" t="s">
        <v>653</v>
      </c>
      <c r="H59" s="484" t="s">
        <v>1058</v>
      </c>
    </row>
    <row r="60" spans="1:8" ht="84" customHeight="1">
      <c r="A60" s="873"/>
      <c r="B60" s="547" t="s">
        <v>303</v>
      </c>
      <c r="C60" s="548" t="s">
        <v>849</v>
      </c>
      <c r="D60" s="536">
        <v>380</v>
      </c>
      <c r="E60" s="536">
        <v>380</v>
      </c>
      <c r="F60" s="536">
        <v>380</v>
      </c>
      <c r="G60" s="543" t="s">
        <v>303</v>
      </c>
      <c r="H60" s="484" t="s">
        <v>1058</v>
      </c>
    </row>
    <row r="61" spans="1:8" ht="84" customHeight="1">
      <c r="A61" s="873"/>
      <c r="B61" s="547" t="s">
        <v>577</v>
      </c>
      <c r="C61" s="541" t="s">
        <v>1056</v>
      </c>
      <c r="D61" s="536" t="s">
        <v>615</v>
      </c>
      <c r="E61" s="536" t="s">
        <v>615</v>
      </c>
      <c r="F61" s="533" t="s">
        <v>129</v>
      </c>
      <c r="G61" s="543" t="s">
        <v>577</v>
      </c>
      <c r="H61" s="484"/>
    </row>
    <row r="62" spans="1:8" ht="84" customHeight="1">
      <c r="A62" s="873"/>
      <c r="B62" s="547" t="s">
        <v>551</v>
      </c>
      <c r="C62" s="548" t="s">
        <v>850</v>
      </c>
      <c r="D62" s="533" t="s">
        <v>129</v>
      </c>
      <c r="E62" s="533" t="s">
        <v>129</v>
      </c>
      <c r="F62" s="533" t="s">
        <v>129</v>
      </c>
      <c r="G62" s="543" t="s">
        <v>551</v>
      </c>
      <c r="H62" s="484"/>
    </row>
    <row r="63" spans="1:8" ht="84" customHeight="1">
      <c r="A63" s="873"/>
      <c r="B63" s="547" t="s">
        <v>810</v>
      </c>
      <c r="C63" s="548" t="s">
        <v>851</v>
      </c>
      <c r="D63" s="536">
        <v>500</v>
      </c>
      <c r="E63" s="536" t="s">
        <v>615</v>
      </c>
      <c r="F63" s="536" t="s">
        <v>615</v>
      </c>
      <c r="G63" s="543" t="s">
        <v>810</v>
      </c>
      <c r="H63" s="484"/>
    </row>
    <row r="64" spans="1:8" ht="84" customHeight="1">
      <c r="A64" s="873"/>
      <c r="B64" s="547" t="s">
        <v>811</v>
      </c>
      <c r="C64" s="541" t="s">
        <v>852</v>
      </c>
      <c r="D64" s="536" t="s">
        <v>615</v>
      </c>
      <c r="E64" s="533" t="s">
        <v>129</v>
      </c>
      <c r="F64" s="536" t="s">
        <v>615</v>
      </c>
      <c r="G64" s="543" t="s">
        <v>811</v>
      </c>
      <c r="H64" s="484"/>
    </row>
    <row r="65" spans="1:8" ht="84" customHeight="1">
      <c r="A65" s="873"/>
      <c r="B65" s="547" t="s">
        <v>199</v>
      </c>
      <c r="C65" s="541" t="s">
        <v>853</v>
      </c>
      <c r="D65" s="533" t="s">
        <v>129</v>
      </c>
      <c r="E65" s="533" t="s">
        <v>129</v>
      </c>
      <c r="F65" s="533" t="s">
        <v>129</v>
      </c>
      <c r="G65" s="543" t="s">
        <v>199</v>
      </c>
      <c r="H65" s="484"/>
    </row>
    <row r="66" spans="1:8" ht="84" customHeight="1">
      <c r="A66" s="873"/>
      <c r="B66" s="547" t="s">
        <v>201</v>
      </c>
      <c r="C66" s="541" t="s">
        <v>854</v>
      </c>
      <c r="D66" s="536" t="s">
        <v>615</v>
      </c>
      <c r="E66" s="536">
        <v>200</v>
      </c>
      <c r="F66" s="536">
        <v>200</v>
      </c>
      <c r="G66" s="543" t="s">
        <v>201</v>
      </c>
      <c r="H66" s="484" t="s">
        <v>902</v>
      </c>
    </row>
    <row r="67" spans="1:8" ht="84" customHeight="1">
      <c r="A67" s="873"/>
      <c r="B67" s="547" t="s">
        <v>812</v>
      </c>
      <c r="C67" s="548" t="s">
        <v>855</v>
      </c>
      <c r="D67" s="536">
        <v>500</v>
      </c>
      <c r="E67" s="536" t="s">
        <v>615</v>
      </c>
      <c r="F67" s="536" t="s">
        <v>615</v>
      </c>
      <c r="G67" s="543" t="s">
        <v>812</v>
      </c>
      <c r="H67" s="484"/>
    </row>
    <row r="68" spans="1:8" ht="84" customHeight="1">
      <c r="A68" s="873"/>
      <c r="B68" s="547" t="s">
        <v>813</v>
      </c>
      <c r="C68" s="541" t="s">
        <v>856</v>
      </c>
      <c r="D68" s="536">
        <v>110</v>
      </c>
      <c r="E68" s="536">
        <v>110</v>
      </c>
      <c r="F68" s="536">
        <v>110</v>
      </c>
      <c r="G68" s="543" t="s">
        <v>813</v>
      </c>
      <c r="H68" s="484" t="s">
        <v>898</v>
      </c>
    </row>
    <row r="69" spans="1:8" ht="84" customHeight="1">
      <c r="A69" s="873"/>
      <c r="B69" s="547" t="s">
        <v>814</v>
      </c>
      <c r="C69" s="541" t="s">
        <v>857</v>
      </c>
      <c r="D69" s="533" t="s">
        <v>129</v>
      </c>
      <c r="E69" s="533" t="s">
        <v>129</v>
      </c>
      <c r="F69" s="533" t="s">
        <v>129</v>
      </c>
      <c r="G69" s="543" t="s">
        <v>814</v>
      </c>
      <c r="H69" s="484"/>
    </row>
    <row r="70" spans="1:8" ht="84" customHeight="1">
      <c r="A70" s="873"/>
      <c r="B70" s="547" t="s">
        <v>815</v>
      </c>
      <c r="C70" s="541" t="s">
        <v>858</v>
      </c>
      <c r="D70" s="536">
        <v>150</v>
      </c>
      <c r="E70" s="536">
        <v>150</v>
      </c>
      <c r="F70" s="536">
        <v>150</v>
      </c>
      <c r="G70" s="543" t="s">
        <v>815</v>
      </c>
      <c r="H70" s="484" t="s">
        <v>909</v>
      </c>
    </row>
    <row r="71" spans="1:8" ht="84" customHeight="1">
      <c r="A71" s="873"/>
      <c r="B71" s="547" t="s">
        <v>816</v>
      </c>
      <c r="C71" s="548" t="s">
        <v>859</v>
      </c>
      <c r="D71" s="533" t="s">
        <v>129</v>
      </c>
      <c r="E71" s="533" t="s">
        <v>129</v>
      </c>
      <c r="F71" s="533" t="s">
        <v>129</v>
      </c>
      <c r="G71" s="543" t="s">
        <v>816</v>
      </c>
      <c r="H71" s="484"/>
    </row>
    <row r="72" spans="1:8" ht="84" customHeight="1">
      <c r="A72" s="553"/>
      <c r="B72" s="543" t="s">
        <v>1059</v>
      </c>
      <c r="C72" s="548" t="s">
        <v>1060</v>
      </c>
      <c r="D72" s="536">
        <v>800</v>
      </c>
      <c r="E72" s="536" t="s">
        <v>615</v>
      </c>
      <c r="F72" s="536" t="s">
        <v>615</v>
      </c>
      <c r="G72" s="543" t="s">
        <v>1059</v>
      </c>
      <c r="H72" s="484"/>
    </row>
    <row r="73" spans="1:8" ht="84" customHeight="1">
      <c r="A73" s="574"/>
      <c r="B73" s="543" t="s">
        <v>1059</v>
      </c>
      <c r="C73" s="548" t="s">
        <v>1060</v>
      </c>
      <c r="D73" s="536" t="s">
        <v>615</v>
      </c>
      <c r="E73" s="536">
        <v>800</v>
      </c>
      <c r="F73" s="536">
        <v>800</v>
      </c>
      <c r="G73" s="543" t="s">
        <v>1059</v>
      </c>
      <c r="H73" s="484"/>
    </row>
    <row r="74" spans="1:8" ht="84" customHeight="1">
      <c r="A74" s="873"/>
      <c r="B74" s="543" t="s">
        <v>817</v>
      </c>
      <c r="C74" s="541" t="s">
        <v>860</v>
      </c>
      <c r="D74" s="536">
        <v>950</v>
      </c>
      <c r="E74" s="536">
        <v>950</v>
      </c>
      <c r="F74" s="536">
        <v>950</v>
      </c>
      <c r="G74" s="543" t="s">
        <v>817</v>
      </c>
      <c r="H74" s="484"/>
    </row>
    <row r="75" spans="1:8" ht="84" customHeight="1">
      <c r="A75" s="873"/>
      <c r="B75" s="543" t="s">
        <v>818</v>
      </c>
      <c r="C75" s="541" t="s">
        <v>861</v>
      </c>
      <c r="D75" s="536">
        <v>950</v>
      </c>
      <c r="E75" s="536">
        <v>950</v>
      </c>
      <c r="F75" s="536">
        <v>950</v>
      </c>
      <c r="G75" s="543" t="s">
        <v>818</v>
      </c>
      <c r="H75" s="484"/>
    </row>
    <row r="76" spans="1:8" ht="84" customHeight="1">
      <c r="A76" s="873"/>
      <c r="B76" s="543" t="s">
        <v>819</v>
      </c>
      <c r="C76" s="541" t="s">
        <v>862</v>
      </c>
      <c r="D76" s="536">
        <v>950</v>
      </c>
      <c r="E76" s="536">
        <v>950</v>
      </c>
      <c r="F76" s="536">
        <v>950</v>
      </c>
      <c r="G76" s="543" t="s">
        <v>819</v>
      </c>
      <c r="H76" s="484"/>
    </row>
    <row r="77" spans="1:8" ht="84" customHeight="1">
      <c r="A77" s="873"/>
      <c r="B77" s="543" t="s">
        <v>820</v>
      </c>
      <c r="C77" s="541" t="s">
        <v>863</v>
      </c>
      <c r="D77" s="536">
        <v>950</v>
      </c>
      <c r="E77" s="536">
        <v>950</v>
      </c>
      <c r="F77" s="536">
        <v>950</v>
      </c>
      <c r="G77" s="543" t="s">
        <v>820</v>
      </c>
      <c r="H77" s="484"/>
    </row>
    <row r="78" spans="1:8" ht="84" customHeight="1">
      <c r="A78" s="873"/>
      <c r="B78" s="543" t="s">
        <v>821</v>
      </c>
      <c r="C78" s="541" t="s">
        <v>864</v>
      </c>
      <c r="D78" s="536">
        <v>400</v>
      </c>
      <c r="E78" s="536">
        <v>400</v>
      </c>
      <c r="F78" s="536">
        <v>400</v>
      </c>
      <c r="G78" s="543" t="s">
        <v>821</v>
      </c>
      <c r="H78" s="484"/>
    </row>
    <row r="79" spans="1:8" ht="81" customHeight="1">
      <c r="A79" s="873"/>
      <c r="B79" s="543" t="s">
        <v>943</v>
      </c>
      <c r="C79" s="548" t="s">
        <v>944</v>
      </c>
      <c r="D79" s="536" t="s">
        <v>615</v>
      </c>
      <c r="E79" s="536">
        <v>700</v>
      </c>
      <c r="F79" s="536" t="s">
        <v>615</v>
      </c>
      <c r="G79" s="543" t="s">
        <v>943</v>
      </c>
      <c r="H79" s="484"/>
    </row>
    <row r="80" spans="1:8" ht="81" customHeight="1">
      <c r="A80" s="873"/>
      <c r="B80" s="543" t="s">
        <v>943</v>
      </c>
      <c r="C80" s="548" t="s">
        <v>944</v>
      </c>
      <c r="D80" s="536">
        <v>1200</v>
      </c>
      <c r="E80" s="536" t="s">
        <v>615</v>
      </c>
      <c r="F80" s="536" t="s">
        <v>615</v>
      </c>
      <c r="G80" s="543" t="s">
        <v>943</v>
      </c>
      <c r="H80" s="484"/>
    </row>
    <row r="81" spans="1:8" ht="85.5" customHeight="1">
      <c r="A81" s="873"/>
      <c r="B81" s="543" t="s">
        <v>945</v>
      </c>
      <c r="C81" s="548" t="s">
        <v>946</v>
      </c>
      <c r="D81" s="536" t="s">
        <v>615</v>
      </c>
      <c r="E81" s="536">
        <v>700</v>
      </c>
      <c r="F81" s="536" t="s">
        <v>615</v>
      </c>
      <c r="G81" s="543" t="s">
        <v>945</v>
      </c>
      <c r="H81" s="484"/>
    </row>
    <row r="82" spans="1:8" ht="85.5" customHeight="1">
      <c r="A82" s="873"/>
      <c r="B82" s="543" t="s">
        <v>945</v>
      </c>
      <c r="C82" s="548" t="s">
        <v>946</v>
      </c>
      <c r="D82" s="536">
        <v>1200</v>
      </c>
      <c r="E82" s="536" t="s">
        <v>615</v>
      </c>
      <c r="F82" s="536" t="s">
        <v>615</v>
      </c>
      <c r="G82" s="543" t="s">
        <v>945</v>
      </c>
      <c r="H82" s="484"/>
    </row>
    <row r="83" spans="1:8" ht="83.25" customHeight="1">
      <c r="A83" s="873"/>
      <c r="B83" s="543" t="s">
        <v>947</v>
      </c>
      <c r="C83" s="548" t="s">
        <v>948</v>
      </c>
      <c r="D83" s="536" t="s">
        <v>615</v>
      </c>
      <c r="E83" s="536">
        <v>700</v>
      </c>
      <c r="F83" s="536" t="s">
        <v>615</v>
      </c>
      <c r="G83" s="543" t="s">
        <v>947</v>
      </c>
      <c r="H83" s="484"/>
    </row>
    <row r="84" spans="1:8" ht="83.25" customHeight="1">
      <c r="A84" s="873"/>
      <c r="B84" s="543" t="s">
        <v>947</v>
      </c>
      <c r="C84" s="548" t="s">
        <v>948</v>
      </c>
      <c r="D84" s="536">
        <v>1200</v>
      </c>
      <c r="E84" s="536" t="s">
        <v>615</v>
      </c>
      <c r="F84" s="536" t="s">
        <v>615</v>
      </c>
      <c r="G84" s="543" t="s">
        <v>947</v>
      </c>
      <c r="H84" s="484"/>
    </row>
    <row r="85" spans="1:8" ht="84" customHeight="1">
      <c r="A85" s="873"/>
      <c r="B85" s="543" t="s">
        <v>822</v>
      </c>
      <c r="C85" s="541" t="s">
        <v>865</v>
      </c>
      <c r="D85" s="536" t="s">
        <v>615</v>
      </c>
      <c r="E85" s="533" t="s">
        <v>129</v>
      </c>
      <c r="F85" s="536" t="s">
        <v>615</v>
      </c>
      <c r="G85" s="543" t="s">
        <v>822</v>
      </c>
      <c r="H85" s="484"/>
    </row>
    <row r="86" spans="1:8" ht="84" customHeight="1">
      <c r="A86" s="873"/>
      <c r="B86" s="543" t="s">
        <v>410</v>
      </c>
      <c r="C86" s="548" t="s">
        <v>480</v>
      </c>
      <c r="D86" s="533" t="s">
        <v>129</v>
      </c>
      <c r="E86" s="533" t="s">
        <v>129</v>
      </c>
      <c r="F86" s="533" t="s">
        <v>129</v>
      </c>
      <c r="G86" s="543" t="s">
        <v>410</v>
      </c>
      <c r="H86" s="484"/>
    </row>
    <row r="87" spans="1:8" ht="84" customHeight="1">
      <c r="A87" s="873"/>
      <c r="B87" s="543" t="s">
        <v>391</v>
      </c>
      <c r="C87" s="554" t="s">
        <v>535</v>
      </c>
      <c r="D87" s="533" t="s">
        <v>129</v>
      </c>
      <c r="E87" s="533" t="s">
        <v>129</v>
      </c>
      <c r="F87" s="533" t="s">
        <v>129</v>
      </c>
      <c r="G87" s="543" t="s">
        <v>391</v>
      </c>
      <c r="H87" s="484"/>
    </row>
    <row r="88" spans="1:8" ht="90" customHeight="1">
      <c r="A88" s="873"/>
      <c r="B88" s="555" t="s">
        <v>23</v>
      </c>
      <c r="C88" s="548" t="s">
        <v>866</v>
      </c>
      <c r="D88" s="533" t="s">
        <v>129</v>
      </c>
      <c r="E88" s="533" t="s">
        <v>129</v>
      </c>
      <c r="F88" s="536" t="s">
        <v>615</v>
      </c>
      <c r="G88" s="543" t="s">
        <v>23</v>
      </c>
      <c r="H88" s="484"/>
    </row>
    <row r="89" spans="1:8" ht="90" customHeight="1">
      <c r="A89" s="873"/>
      <c r="B89" s="555" t="s">
        <v>774</v>
      </c>
      <c r="C89" s="573" t="s">
        <v>775</v>
      </c>
      <c r="D89" s="536" t="s">
        <v>615</v>
      </c>
      <c r="E89" s="536" t="s">
        <v>615</v>
      </c>
      <c r="F89" s="533" t="s">
        <v>129</v>
      </c>
      <c r="G89" s="543" t="s">
        <v>774</v>
      </c>
      <c r="H89" s="484"/>
    </row>
    <row r="90" spans="1:8" ht="84" customHeight="1">
      <c r="A90" s="873"/>
      <c r="B90" s="555" t="s">
        <v>41</v>
      </c>
      <c r="C90" s="556" t="s">
        <v>867</v>
      </c>
      <c r="D90" s="533" t="s">
        <v>129</v>
      </c>
      <c r="E90" s="533" t="s">
        <v>129</v>
      </c>
      <c r="F90" s="536" t="s">
        <v>615</v>
      </c>
      <c r="G90" s="543" t="s">
        <v>41</v>
      </c>
      <c r="H90" s="484"/>
    </row>
    <row r="91" spans="1:8" ht="84" customHeight="1" thickBot="1">
      <c r="A91" s="874"/>
      <c r="B91" s="555" t="s">
        <v>617</v>
      </c>
      <c r="C91" s="557" t="s">
        <v>113</v>
      </c>
      <c r="D91" s="558">
        <v>50</v>
      </c>
      <c r="E91" s="558">
        <v>50</v>
      </c>
      <c r="F91" s="558">
        <v>50</v>
      </c>
      <c r="G91" s="559" t="s">
        <v>617</v>
      </c>
      <c r="H91" s="560"/>
    </row>
    <row r="92" spans="1:8" ht="39" customHeight="1">
      <c r="A92" s="561"/>
      <c r="B92" s="562"/>
      <c r="C92" s="875" t="s">
        <v>351</v>
      </c>
      <c r="D92" s="875"/>
      <c r="E92" s="563"/>
      <c r="F92" s="563"/>
      <c r="G92" s="564"/>
      <c r="H92" s="565"/>
    </row>
    <row r="93" spans="1:8" ht="45" customHeight="1">
      <c r="A93" s="561"/>
      <c r="B93" s="566"/>
      <c r="C93" s="567" t="s">
        <v>352</v>
      </c>
      <c r="D93" s="567"/>
      <c r="E93" s="568"/>
      <c r="F93" s="568"/>
      <c r="G93" s="564"/>
      <c r="H93" s="565"/>
    </row>
    <row r="94" spans="1:8" ht="54" customHeight="1">
      <c r="B94" s="523"/>
      <c r="C94" s="523"/>
      <c r="D94" s="523"/>
      <c r="E94" s="523"/>
      <c r="F94" s="523"/>
      <c r="G94" s="523"/>
      <c r="H94" s="523"/>
    </row>
  </sheetData>
  <mergeCells count="9">
    <mergeCell ref="G7:H7"/>
    <mergeCell ref="B8:C8"/>
    <mergeCell ref="G8:G9"/>
    <mergeCell ref="B9:C9"/>
    <mergeCell ref="A74:A91"/>
    <mergeCell ref="C92:D92"/>
    <mergeCell ref="A1:A71"/>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94"/>
  <sheetViews>
    <sheetView view="pageBreakPreview" zoomScale="25" zoomScaleNormal="75" zoomScaleSheetLayoutView="70" workbookViewId="0">
      <selection activeCell="H9" sqref="H9"/>
    </sheetView>
  </sheetViews>
  <sheetFormatPr defaultColWidth="9.140625" defaultRowHeight="12.75"/>
  <cols>
    <col min="1" max="1" width="21.85546875" style="523" customWidth="1"/>
    <col min="2" max="2" width="19" style="569" customWidth="1"/>
    <col min="3" max="3" width="226.28515625" style="570" customWidth="1"/>
    <col min="4" max="4" width="66.7109375" style="570" customWidth="1"/>
    <col min="5" max="6" width="65.5703125" style="570" customWidth="1"/>
    <col min="7" max="7" width="23.85546875" style="561" customWidth="1"/>
    <col min="8" max="8" width="222" style="571" customWidth="1"/>
    <col min="9" max="9" width="38.28515625" style="523" customWidth="1"/>
    <col min="10" max="10" width="43.42578125" style="523" customWidth="1"/>
    <col min="11" max="11" width="45.140625" style="523" customWidth="1"/>
    <col min="12" max="16384" width="9.140625" style="523"/>
  </cols>
  <sheetData>
    <row r="1" spans="1:8" s="517" customFormat="1" ht="162" customHeight="1">
      <c r="A1" s="876" t="s">
        <v>967</v>
      </c>
      <c r="B1" s="877" t="s">
        <v>798</v>
      </c>
      <c r="C1" s="878"/>
      <c r="D1" s="513" t="s">
        <v>798</v>
      </c>
      <c r="E1" s="514" t="s">
        <v>798</v>
      </c>
      <c r="F1" s="514" t="s">
        <v>798</v>
      </c>
      <c r="G1" s="515"/>
      <c r="H1" s="516"/>
    </row>
    <row r="2" spans="1:8" s="517" customFormat="1" ht="78" customHeight="1">
      <c r="A2" s="873"/>
      <c r="B2" s="879"/>
      <c r="C2" s="880"/>
      <c r="D2" s="518" t="s">
        <v>369</v>
      </c>
      <c r="E2" s="518" t="s">
        <v>369</v>
      </c>
      <c r="F2" s="518" t="s">
        <v>369</v>
      </c>
      <c r="G2" s="519"/>
      <c r="H2" s="520"/>
    </row>
    <row r="3" spans="1:8" s="517" customFormat="1" ht="78" customHeight="1">
      <c r="A3" s="873"/>
      <c r="B3" s="879"/>
      <c r="C3" s="880"/>
      <c r="D3" s="518">
        <v>1598</v>
      </c>
      <c r="E3" s="518">
        <v>1598</v>
      </c>
      <c r="F3" s="518">
        <v>1598</v>
      </c>
      <c r="G3" s="519"/>
      <c r="H3" s="520"/>
    </row>
    <row r="4" spans="1:8" ht="78" customHeight="1">
      <c r="A4" s="873"/>
      <c r="B4" s="879"/>
      <c r="C4" s="880"/>
      <c r="D4" s="518" t="s">
        <v>799</v>
      </c>
      <c r="E4" s="518" t="s">
        <v>203</v>
      </c>
      <c r="F4" s="518" t="s">
        <v>959</v>
      </c>
      <c r="G4" s="521"/>
      <c r="H4" s="522"/>
    </row>
    <row r="5" spans="1:8" ht="78" customHeight="1">
      <c r="A5" s="873"/>
      <c r="B5" s="879"/>
      <c r="C5" s="880"/>
      <c r="D5" s="518" t="s">
        <v>538</v>
      </c>
      <c r="E5" s="518" t="s">
        <v>538</v>
      </c>
      <c r="F5" s="518" t="s">
        <v>538</v>
      </c>
      <c r="G5" s="521"/>
      <c r="H5" s="522"/>
    </row>
    <row r="6" spans="1:8" ht="78" customHeight="1">
      <c r="A6" s="873"/>
      <c r="B6" s="879"/>
      <c r="C6" s="880"/>
      <c r="D6" s="518" t="s">
        <v>331</v>
      </c>
      <c r="E6" s="518" t="s">
        <v>331</v>
      </c>
      <c r="F6" s="518" t="s">
        <v>331</v>
      </c>
      <c r="G6" s="521"/>
      <c r="H6" s="522"/>
    </row>
    <row r="7" spans="1:8" ht="75" customHeight="1">
      <c r="A7" s="873"/>
      <c r="B7" s="881" t="s">
        <v>522</v>
      </c>
      <c r="C7" s="882"/>
      <c r="D7" s="524">
        <v>20950</v>
      </c>
      <c r="E7" s="524">
        <v>22550</v>
      </c>
      <c r="F7" s="524">
        <v>22950</v>
      </c>
      <c r="G7" s="883"/>
      <c r="H7" s="884"/>
    </row>
    <row r="8" spans="1:8" ht="66" customHeight="1">
      <c r="A8" s="873"/>
      <c r="B8" s="824" t="s">
        <v>523</v>
      </c>
      <c r="C8" s="825"/>
      <c r="D8" s="525" t="s">
        <v>994</v>
      </c>
      <c r="E8" s="526" t="s">
        <v>995</v>
      </c>
      <c r="F8" s="526" t="s">
        <v>1064</v>
      </c>
      <c r="G8" s="885" t="s">
        <v>524</v>
      </c>
      <c r="H8" s="527" t="s">
        <v>552</v>
      </c>
    </row>
    <row r="9" spans="1:8" ht="84" customHeight="1">
      <c r="A9" s="873"/>
      <c r="B9" s="887" t="s">
        <v>127</v>
      </c>
      <c r="C9" s="888"/>
      <c r="D9" s="529"/>
      <c r="E9" s="529"/>
      <c r="F9" s="529"/>
      <c r="G9" s="886"/>
      <c r="H9" s="530"/>
    </row>
    <row r="10" spans="1:8" ht="84" customHeight="1">
      <c r="A10" s="873"/>
      <c r="B10" s="531" t="s">
        <v>3</v>
      </c>
      <c r="C10" s="532" t="s">
        <v>457</v>
      </c>
      <c r="D10" s="533" t="s">
        <v>129</v>
      </c>
      <c r="E10" s="533" t="s">
        <v>129</v>
      </c>
      <c r="F10" s="533" t="s">
        <v>129</v>
      </c>
      <c r="G10" s="534" t="s">
        <v>3</v>
      </c>
      <c r="H10" s="484"/>
    </row>
    <row r="11" spans="1:8" ht="84" customHeight="1">
      <c r="A11" s="873"/>
      <c r="B11" s="531" t="s">
        <v>3</v>
      </c>
      <c r="C11" s="532" t="s">
        <v>1054</v>
      </c>
      <c r="D11" s="537" t="s">
        <v>615</v>
      </c>
      <c r="E11" s="537" t="s">
        <v>615</v>
      </c>
      <c r="F11" s="533" t="s">
        <v>129</v>
      </c>
      <c r="G11" s="534" t="s">
        <v>3</v>
      </c>
      <c r="H11" s="484"/>
    </row>
    <row r="12" spans="1:8" ht="84" customHeight="1">
      <c r="A12" s="873"/>
      <c r="B12" s="531" t="s">
        <v>3</v>
      </c>
      <c r="C12" s="532" t="s">
        <v>1055</v>
      </c>
      <c r="D12" s="537" t="s">
        <v>615</v>
      </c>
      <c r="E12" s="537" t="s">
        <v>615</v>
      </c>
      <c r="F12" s="533" t="s">
        <v>129</v>
      </c>
      <c r="G12" s="534" t="s">
        <v>3</v>
      </c>
      <c r="H12" s="484"/>
    </row>
    <row r="13" spans="1:8" ht="78" customHeight="1">
      <c r="A13" s="873"/>
      <c r="B13" s="531" t="s">
        <v>3</v>
      </c>
      <c r="C13" s="532" t="s">
        <v>1063</v>
      </c>
      <c r="D13" s="537" t="s">
        <v>615</v>
      </c>
      <c r="E13" s="537" t="s">
        <v>615</v>
      </c>
      <c r="F13" s="533" t="s">
        <v>129</v>
      </c>
      <c r="G13" s="534" t="s">
        <v>3</v>
      </c>
      <c r="H13" s="484"/>
    </row>
    <row r="14" spans="1:8" ht="84" customHeight="1">
      <c r="A14" s="873"/>
      <c r="B14" s="531" t="s">
        <v>539</v>
      </c>
      <c r="C14" s="532" t="s">
        <v>499</v>
      </c>
      <c r="D14" s="533" t="s">
        <v>129</v>
      </c>
      <c r="E14" s="533" t="s">
        <v>129</v>
      </c>
      <c r="F14" s="533" t="s">
        <v>129</v>
      </c>
      <c r="G14" s="534" t="s">
        <v>539</v>
      </c>
      <c r="H14" s="484"/>
    </row>
    <row r="15" spans="1:8" ht="84" customHeight="1">
      <c r="A15" s="873"/>
      <c r="B15" s="531" t="s">
        <v>501</v>
      </c>
      <c r="C15" s="532" t="s">
        <v>583</v>
      </c>
      <c r="D15" s="533" t="s">
        <v>129</v>
      </c>
      <c r="E15" s="533" t="s">
        <v>129</v>
      </c>
      <c r="F15" s="533" t="s">
        <v>129</v>
      </c>
      <c r="G15" s="534" t="s">
        <v>501</v>
      </c>
      <c r="H15" s="484"/>
    </row>
    <row r="16" spans="1:8" ht="84" customHeight="1">
      <c r="A16" s="873"/>
      <c r="B16" s="531" t="s">
        <v>462</v>
      </c>
      <c r="C16" s="532" t="s">
        <v>83</v>
      </c>
      <c r="D16" s="536">
        <v>200</v>
      </c>
      <c r="E16" s="533" t="s">
        <v>129</v>
      </c>
      <c r="F16" s="533" t="s">
        <v>129</v>
      </c>
      <c r="G16" s="534" t="s">
        <v>462</v>
      </c>
      <c r="H16" s="484"/>
    </row>
    <row r="17" spans="1:8" ht="84" customHeight="1">
      <c r="A17" s="873"/>
      <c r="B17" s="531" t="s">
        <v>130</v>
      </c>
      <c r="C17" s="532" t="s">
        <v>131</v>
      </c>
      <c r="D17" s="533" t="s">
        <v>129</v>
      </c>
      <c r="E17" s="537" t="s">
        <v>615</v>
      </c>
      <c r="F17" s="533" t="s">
        <v>129</v>
      </c>
      <c r="G17" s="534" t="s">
        <v>130</v>
      </c>
      <c r="H17" s="484"/>
    </row>
    <row r="18" spans="1:8" ht="84" customHeight="1">
      <c r="A18" s="873"/>
      <c r="B18" s="531" t="s">
        <v>414</v>
      </c>
      <c r="C18" s="532" t="s">
        <v>824</v>
      </c>
      <c r="D18" s="533" t="s">
        <v>129</v>
      </c>
      <c r="E18" s="533" t="s">
        <v>129</v>
      </c>
      <c r="F18" s="533" t="s">
        <v>129</v>
      </c>
      <c r="G18" s="534" t="s">
        <v>414</v>
      </c>
      <c r="H18" s="484"/>
    </row>
    <row r="19" spans="1:8" ht="141.6" customHeight="1">
      <c r="A19" s="873"/>
      <c r="B19" s="531" t="s">
        <v>5</v>
      </c>
      <c r="C19" s="532" t="s">
        <v>363</v>
      </c>
      <c r="D19" s="533" t="s">
        <v>129</v>
      </c>
      <c r="E19" s="533" t="s">
        <v>129</v>
      </c>
      <c r="F19" s="533" t="s">
        <v>129</v>
      </c>
      <c r="G19" s="534" t="s">
        <v>5</v>
      </c>
      <c r="H19" s="484"/>
    </row>
    <row r="20" spans="1:8" ht="84" customHeight="1">
      <c r="A20" s="873"/>
      <c r="B20" s="531" t="s">
        <v>533</v>
      </c>
      <c r="C20" s="532" t="s">
        <v>825</v>
      </c>
      <c r="D20" s="549" t="s">
        <v>615</v>
      </c>
      <c r="E20" s="464">
        <v>150</v>
      </c>
      <c r="F20" s="533" t="s">
        <v>129</v>
      </c>
      <c r="G20" s="534" t="s">
        <v>533</v>
      </c>
      <c r="H20" s="484"/>
    </row>
    <row r="21" spans="1:8" ht="84" customHeight="1">
      <c r="A21" s="873"/>
      <c r="B21" s="531" t="s">
        <v>141</v>
      </c>
      <c r="C21" s="532" t="s">
        <v>142</v>
      </c>
      <c r="D21" s="464">
        <v>150</v>
      </c>
      <c r="E21" s="533" t="s">
        <v>129</v>
      </c>
      <c r="F21" s="533" t="s">
        <v>129</v>
      </c>
      <c r="G21" s="534" t="s">
        <v>141</v>
      </c>
      <c r="H21" s="484"/>
    </row>
    <row r="22" spans="1:8" ht="84" customHeight="1">
      <c r="A22" s="873"/>
      <c r="B22" s="531" t="s">
        <v>133</v>
      </c>
      <c r="C22" s="532" t="s">
        <v>631</v>
      </c>
      <c r="D22" s="533" t="s">
        <v>129</v>
      </c>
      <c r="E22" s="533" t="s">
        <v>129</v>
      </c>
      <c r="F22" s="533" t="s">
        <v>129</v>
      </c>
      <c r="G22" s="534" t="s">
        <v>133</v>
      </c>
      <c r="H22" s="484"/>
    </row>
    <row r="23" spans="1:8" ht="84" customHeight="1">
      <c r="A23" s="873"/>
      <c r="B23" s="531" t="s">
        <v>249</v>
      </c>
      <c r="C23" s="532" t="s">
        <v>827</v>
      </c>
      <c r="D23" s="464">
        <v>500</v>
      </c>
      <c r="E23" s="533" t="s">
        <v>129</v>
      </c>
      <c r="F23" s="464">
        <v>500</v>
      </c>
      <c r="G23" s="534" t="s">
        <v>249</v>
      </c>
      <c r="H23" s="484" t="s">
        <v>904</v>
      </c>
    </row>
    <row r="24" spans="1:8" ht="84" customHeight="1">
      <c r="A24" s="873"/>
      <c r="B24" s="538" t="s">
        <v>397</v>
      </c>
      <c r="C24" s="532" t="s">
        <v>828</v>
      </c>
      <c r="D24" s="549" t="s">
        <v>615</v>
      </c>
      <c r="E24" s="464">
        <v>150</v>
      </c>
      <c r="F24" s="464">
        <v>150</v>
      </c>
      <c r="G24" s="539" t="s">
        <v>397</v>
      </c>
      <c r="H24" s="484"/>
    </row>
    <row r="25" spans="1:8" ht="84" customHeight="1">
      <c r="A25" s="873"/>
      <c r="B25" s="538" t="s">
        <v>234</v>
      </c>
      <c r="C25" s="532" t="s">
        <v>253</v>
      </c>
      <c r="D25" s="581">
        <v>510</v>
      </c>
      <c r="E25" s="581">
        <v>510</v>
      </c>
      <c r="F25" s="581">
        <v>510</v>
      </c>
      <c r="G25" s="539" t="s">
        <v>234</v>
      </c>
      <c r="H25" s="484"/>
    </row>
    <row r="26" spans="1:8" ht="84" customHeight="1">
      <c r="A26" s="873"/>
      <c r="B26" s="540" t="s">
        <v>425</v>
      </c>
      <c r="C26" s="541" t="s">
        <v>426</v>
      </c>
      <c r="D26" s="533" t="s">
        <v>129</v>
      </c>
      <c r="E26" s="533" t="s">
        <v>129</v>
      </c>
      <c r="F26" s="533" t="s">
        <v>129</v>
      </c>
      <c r="G26" s="542" t="s">
        <v>425</v>
      </c>
      <c r="H26" s="484"/>
    </row>
    <row r="27" spans="1:8" ht="91.15" customHeight="1">
      <c r="A27" s="873"/>
      <c r="B27" s="540" t="s">
        <v>778</v>
      </c>
      <c r="C27" s="541" t="s">
        <v>829</v>
      </c>
      <c r="D27" s="533" t="s">
        <v>129</v>
      </c>
      <c r="E27" s="533" t="s">
        <v>129</v>
      </c>
      <c r="F27" s="533" t="s">
        <v>129</v>
      </c>
      <c r="G27" s="542" t="s">
        <v>778</v>
      </c>
      <c r="H27" s="484"/>
    </row>
    <row r="28" spans="1:8" ht="95.25" customHeight="1">
      <c r="A28" s="873"/>
      <c r="B28" s="543" t="s">
        <v>355</v>
      </c>
      <c r="C28" s="541" t="s">
        <v>830</v>
      </c>
      <c r="D28" s="549" t="s">
        <v>615</v>
      </c>
      <c r="E28" s="533" t="s">
        <v>129</v>
      </c>
      <c r="F28" s="533" t="s">
        <v>129</v>
      </c>
      <c r="G28" s="543" t="s">
        <v>355</v>
      </c>
      <c r="H28" s="484"/>
    </row>
    <row r="29" spans="1:8" ht="90" customHeight="1">
      <c r="A29" s="873"/>
      <c r="B29" s="546" t="s">
        <v>232</v>
      </c>
      <c r="C29" s="541" t="s">
        <v>868</v>
      </c>
      <c r="D29" s="549" t="s">
        <v>615</v>
      </c>
      <c r="E29" s="536">
        <v>80</v>
      </c>
      <c r="F29" s="536">
        <v>80</v>
      </c>
      <c r="G29" s="542" t="s">
        <v>232</v>
      </c>
      <c r="H29" s="484" t="s">
        <v>906</v>
      </c>
    </row>
    <row r="30" spans="1:8" ht="84" customHeight="1">
      <c r="A30" s="873"/>
      <c r="B30" s="547" t="s">
        <v>55</v>
      </c>
      <c r="C30" s="541" t="s">
        <v>137</v>
      </c>
      <c r="D30" s="533" t="s">
        <v>129</v>
      </c>
      <c r="E30" s="533" t="s">
        <v>129</v>
      </c>
      <c r="F30" s="533" t="s">
        <v>129</v>
      </c>
      <c r="G30" s="543" t="s">
        <v>55</v>
      </c>
      <c r="H30" s="484"/>
    </row>
    <row r="31" spans="1:8" ht="84" customHeight="1">
      <c r="A31" s="873"/>
      <c r="B31" s="547" t="s">
        <v>384</v>
      </c>
      <c r="C31" s="548" t="s">
        <v>715</v>
      </c>
      <c r="D31" s="536">
        <v>150</v>
      </c>
      <c r="E31" s="533" t="s">
        <v>129</v>
      </c>
      <c r="F31" s="536">
        <v>150</v>
      </c>
      <c r="G31" s="543" t="s">
        <v>384</v>
      </c>
      <c r="H31" s="484" t="s">
        <v>907</v>
      </c>
    </row>
    <row r="32" spans="1:8" ht="84" customHeight="1">
      <c r="A32" s="873"/>
      <c r="B32" s="547" t="s">
        <v>237</v>
      </c>
      <c r="C32" s="541" t="s">
        <v>831</v>
      </c>
      <c r="D32" s="533" t="s">
        <v>129</v>
      </c>
      <c r="E32" s="533" t="s">
        <v>129</v>
      </c>
      <c r="F32" s="533" t="s">
        <v>129</v>
      </c>
      <c r="G32" s="543" t="s">
        <v>237</v>
      </c>
      <c r="H32" s="484"/>
    </row>
    <row r="33" spans="1:8" ht="96" customHeight="1">
      <c r="A33" s="873"/>
      <c r="B33" s="547" t="s">
        <v>385</v>
      </c>
      <c r="C33" s="541" t="s">
        <v>832</v>
      </c>
      <c r="D33" s="536">
        <v>80</v>
      </c>
      <c r="E33" s="533" t="s">
        <v>129</v>
      </c>
      <c r="F33" s="533" t="s">
        <v>129</v>
      </c>
      <c r="G33" s="543" t="s">
        <v>385</v>
      </c>
      <c r="H33" s="484"/>
    </row>
    <row r="34" spans="1:8" ht="84" customHeight="1">
      <c r="A34" s="873"/>
      <c r="B34" s="547" t="s">
        <v>78</v>
      </c>
      <c r="C34" s="548" t="s">
        <v>833</v>
      </c>
      <c r="D34" s="536">
        <v>950</v>
      </c>
      <c r="E34" s="550" t="s">
        <v>615</v>
      </c>
      <c r="F34" s="550" t="s">
        <v>615</v>
      </c>
      <c r="G34" s="543" t="s">
        <v>78</v>
      </c>
      <c r="H34" s="484"/>
    </row>
    <row r="35" spans="1:8" ht="84" customHeight="1">
      <c r="A35" s="873"/>
      <c r="B35" s="547" t="s">
        <v>78</v>
      </c>
      <c r="C35" s="548" t="s">
        <v>833</v>
      </c>
      <c r="D35" s="550" t="s">
        <v>615</v>
      </c>
      <c r="E35" s="550" t="s">
        <v>615</v>
      </c>
      <c r="F35" s="536">
        <v>950</v>
      </c>
      <c r="G35" s="543" t="s">
        <v>78</v>
      </c>
      <c r="H35" s="484"/>
    </row>
    <row r="36" spans="1:8" ht="87" customHeight="1">
      <c r="A36" s="873"/>
      <c r="B36" s="547" t="s">
        <v>549</v>
      </c>
      <c r="C36" s="548" t="s">
        <v>835</v>
      </c>
      <c r="D36" s="536">
        <v>150</v>
      </c>
      <c r="E36" s="533" t="s">
        <v>129</v>
      </c>
      <c r="F36" s="536">
        <v>150</v>
      </c>
      <c r="G36" s="543" t="s">
        <v>549</v>
      </c>
      <c r="H36" s="484" t="s">
        <v>908</v>
      </c>
    </row>
    <row r="37" spans="1:8" ht="84" customHeight="1">
      <c r="A37" s="873"/>
      <c r="B37" s="547" t="s">
        <v>79</v>
      </c>
      <c r="C37" s="541" t="s">
        <v>80</v>
      </c>
      <c r="D37" s="533" t="s">
        <v>129</v>
      </c>
      <c r="E37" s="533" t="s">
        <v>129</v>
      </c>
      <c r="F37" s="533" t="s">
        <v>129</v>
      </c>
      <c r="G37" s="543" t="s">
        <v>79</v>
      </c>
      <c r="H37" s="484"/>
    </row>
    <row r="38" spans="1:8" ht="84" customHeight="1">
      <c r="A38" s="873"/>
      <c r="B38" s="547" t="s">
        <v>264</v>
      </c>
      <c r="C38" s="541" t="s">
        <v>836</v>
      </c>
      <c r="D38" s="533" t="s">
        <v>129</v>
      </c>
      <c r="E38" s="536" t="s">
        <v>615</v>
      </c>
      <c r="F38" s="536" t="s">
        <v>615</v>
      </c>
      <c r="G38" s="543" t="s">
        <v>264</v>
      </c>
      <c r="H38" s="484"/>
    </row>
    <row r="39" spans="1:8" ht="84" customHeight="1">
      <c r="A39" s="873"/>
      <c r="B39" s="547" t="s">
        <v>82</v>
      </c>
      <c r="C39" s="541" t="s">
        <v>837</v>
      </c>
      <c r="D39" s="536">
        <v>400</v>
      </c>
      <c r="E39" s="536" t="s">
        <v>615</v>
      </c>
      <c r="F39" s="536" t="s">
        <v>615</v>
      </c>
      <c r="G39" s="543" t="s">
        <v>82</v>
      </c>
      <c r="H39" s="484"/>
    </row>
    <row r="40" spans="1:8" ht="84" customHeight="1">
      <c r="A40" s="873"/>
      <c r="B40" s="547" t="s">
        <v>359</v>
      </c>
      <c r="C40" s="541" t="s">
        <v>838</v>
      </c>
      <c r="D40" s="536" t="s">
        <v>615</v>
      </c>
      <c r="E40" s="533" t="s">
        <v>129</v>
      </c>
      <c r="F40" s="536" t="s">
        <v>615</v>
      </c>
      <c r="G40" s="543" t="s">
        <v>359</v>
      </c>
      <c r="H40" s="484"/>
    </row>
    <row r="41" spans="1:8" ht="84" customHeight="1">
      <c r="A41" s="873"/>
      <c r="B41" s="547" t="s">
        <v>33</v>
      </c>
      <c r="C41" s="541" t="s">
        <v>839</v>
      </c>
      <c r="D41" s="533" t="s">
        <v>129</v>
      </c>
      <c r="E41" s="533" t="s">
        <v>129</v>
      </c>
      <c r="F41" s="533" t="s">
        <v>129</v>
      </c>
      <c r="G41" s="543" t="s">
        <v>33</v>
      </c>
      <c r="H41" s="484"/>
    </row>
    <row r="42" spans="1:8" ht="84" customHeight="1">
      <c r="A42" s="873"/>
      <c r="B42" s="547" t="s">
        <v>28</v>
      </c>
      <c r="C42" s="541" t="s">
        <v>840</v>
      </c>
      <c r="D42" s="536" t="s">
        <v>615</v>
      </c>
      <c r="E42" s="536">
        <v>150</v>
      </c>
      <c r="F42" s="536">
        <v>150</v>
      </c>
      <c r="G42" s="543" t="s">
        <v>28</v>
      </c>
      <c r="H42" s="484"/>
    </row>
    <row r="43" spans="1:8" ht="84" customHeight="1">
      <c r="A43" s="873"/>
      <c r="B43" s="547" t="s">
        <v>513</v>
      </c>
      <c r="C43" s="541" t="s">
        <v>841</v>
      </c>
      <c r="D43" s="536" t="s">
        <v>615</v>
      </c>
      <c r="E43" s="536">
        <v>150</v>
      </c>
      <c r="F43" s="536">
        <v>150</v>
      </c>
      <c r="G43" s="543" t="s">
        <v>513</v>
      </c>
      <c r="H43" s="484"/>
    </row>
    <row r="44" spans="1:8" ht="96" customHeight="1">
      <c r="A44" s="873"/>
      <c r="B44" s="547" t="s">
        <v>804</v>
      </c>
      <c r="C44" s="541" t="s">
        <v>842</v>
      </c>
      <c r="D44" s="536" t="s">
        <v>615</v>
      </c>
      <c r="E44" s="536">
        <v>200</v>
      </c>
      <c r="F44" s="536">
        <v>200</v>
      </c>
      <c r="G44" s="543" t="s">
        <v>804</v>
      </c>
      <c r="H44" s="484"/>
    </row>
    <row r="45" spans="1:8" ht="84" customHeight="1">
      <c r="A45" s="873"/>
      <c r="B45" s="547" t="s">
        <v>805</v>
      </c>
      <c r="C45" s="541" t="s">
        <v>843</v>
      </c>
      <c r="D45" s="582">
        <v>950</v>
      </c>
      <c r="E45" s="582">
        <v>950</v>
      </c>
      <c r="F45" s="582">
        <v>950</v>
      </c>
      <c r="G45" s="543" t="s">
        <v>805</v>
      </c>
      <c r="H45" s="484"/>
    </row>
    <row r="46" spans="1:8" ht="84" customHeight="1">
      <c r="A46" s="873"/>
      <c r="B46" s="547" t="s">
        <v>806</v>
      </c>
      <c r="C46" s="541" t="s">
        <v>844</v>
      </c>
      <c r="D46" s="582">
        <v>950</v>
      </c>
      <c r="E46" s="582">
        <v>950</v>
      </c>
      <c r="F46" s="582">
        <v>950</v>
      </c>
      <c r="G46" s="543" t="s">
        <v>806</v>
      </c>
      <c r="H46" s="484"/>
    </row>
    <row r="47" spans="1:8" ht="84" customHeight="1">
      <c r="A47" s="873"/>
      <c r="B47" s="547" t="s">
        <v>620</v>
      </c>
      <c r="C47" s="541" t="s">
        <v>869</v>
      </c>
      <c r="D47" s="536" t="s">
        <v>615</v>
      </c>
      <c r="E47" s="536">
        <v>700</v>
      </c>
      <c r="F47" s="536">
        <v>700</v>
      </c>
      <c r="G47" s="543" t="s">
        <v>620</v>
      </c>
      <c r="H47" s="484" t="s">
        <v>903</v>
      </c>
    </row>
    <row r="48" spans="1:8" ht="84" customHeight="1">
      <c r="A48" s="873"/>
      <c r="B48" s="547" t="s">
        <v>216</v>
      </c>
      <c r="C48" s="541" t="s">
        <v>845</v>
      </c>
      <c r="D48" s="533" t="s">
        <v>129</v>
      </c>
      <c r="E48" s="533" t="s">
        <v>129</v>
      </c>
      <c r="F48" s="533" t="s">
        <v>129</v>
      </c>
      <c r="G48" s="543" t="s">
        <v>216</v>
      </c>
      <c r="H48" s="484"/>
    </row>
    <row r="49" spans="1:8" ht="84" customHeight="1">
      <c r="A49" s="873"/>
      <c r="B49" s="547" t="s">
        <v>576</v>
      </c>
      <c r="C49" s="541" t="s">
        <v>846</v>
      </c>
      <c r="D49" s="536">
        <v>200</v>
      </c>
      <c r="E49" s="551" t="s">
        <v>615</v>
      </c>
      <c r="F49" s="551" t="s">
        <v>615</v>
      </c>
      <c r="G49" s="543" t="s">
        <v>576</v>
      </c>
      <c r="H49" s="484"/>
    </row>
    <row r="50" spans="1:8" ht="84" customHeight="1">
      <c r="A50" s="873"/>
      <c r="B50" s="547" t="s">
        <v>138</v>
      </c>
      <c r="C50" s="541" t="s">
        <v>139</v>
      </c>
      <c r="D50" s="533" t="s">
        <v>129</v>
      </c>
      <c r="E50" s="533" t="s">
        <v>129</v>
      </c>
      <c r="F50" s="533" t="s">
        <v>129</v>
      </c>
      <c r="G50" s="543" t="s">
        <v>138</v>
      </c>
      <c r="H50" s="484"/>
    </row>
    <row r="51" spans="1:8" ht="84" customHeight="1">
      <c r="A51" s="873"/>
      <c r="B51" s="547" t="s">
        <v>144</v>
      </c>
      <c r="C51" s="541" t="s">
        <v>307</v>
      </c>
      <c r="D51" s="533" t="s">
        <v>129</v>
      </c>
      <c r="E51" s="533" t="s">
        <v>129</v>
      </c>
      <c r="F51" s="533" t="s">
        <v>129</v>
      </c>
      <c r="G51" s="543" t="s">
        <v>144</v>
      </c>
      <c r="H51" s="484"/>
    </row>
    <row r="52" spans="1:8" ht="84" customHeight="1">
      <c r="A52" s="873"/>
      <c r="B52" s="547" t="s">
        <v>29</v>
      </c>
      <c r="C52" s="541" t="s">
        <v>30</v>
      </c>
      <c r="D52" s="533" t="s">
        <v>129</v>
      </c>
      <c r="E52" s="533" t="s">
        <v>129</v>
      </c>
      <c r="F52" s="533" t="s">
        <v>129</v>
      </c>
      <c r="G52" s="543" t="s">
        <v>29</v>
      </c>
      <c r="H52" s="484"/>
    </row>
    <row r="53" spans="1:8" ht="84" customHeight="1">
      <c r="A53" s="873"/>
      <c r="B53" s="547" t="s">
        <v>31</v>
      </c>
      <c r="C53" s="541" t="s">
        <v>440</v>
      </c>
      <c r="D53" s="536">
        <v>200</v>
      </c>
      <c r="E53" s="533" t="s">
        <v>129</v>
      </c>
      <c r="F53" s="533" t="s">
        <v>129</v>
      </c>
      <c r="G53" s="543" t="s">
        <v>31</v>
      </c>
      <c r="H53" s="484"/>
    </row>
    <row r="54" spans="1:8" ht="84" customHeight="1">
      <c r="A54" s="873"/>
      <c r="B54" s="547" t="s">
        <v>197</v>
      </c>
      <c r="C54" s="541" t="s">
        <v>627</v>
      </c>
      <c r="D54" s="536">
        <v>100</v>
      </c>
      <c r="E54" s="533" t="s">
        <v>129</v>
      </c>
      <c r="F54" s="533" t="s">
        <v>129</v>
      </c>
      <c r="G54" s="543" t="s">
        <v>197</v>
      </c>
      <c r="H54" s="484"/>
    </row>
    <row r="55" spans="1:8" ht="84" customHeight="1">
      <c r="A55" s="873"/>
      <c r="B55" s="547" t="s">
        <v>807</v>
      </c>
      <c r="C55" s="548" t="s">
        <v>847</v>
      </c>
      <c r="D55" s="536" t="s">
        <v>615</v>
      </c>
      <c r="E55" s="536">
        <v>200</v>
      </c>
      <c r="F55" s="536" t="s">
        <v>615</v>
      </c>
      <c r="G55" s="543" t="s">
        <v>807</v>
      </c>
      <c r="H55" s="484"/>
    </row>
    <row r="56" spans="1:8" ht="92.25" customHeight="1">
      <c r="A56" s="873"/>
      <c r="B56" s="547" t="s">
        <v>808</v>
      </c>
      <c r="C56" s="548" t="s">
        <v>848</v>
      </c>
      <c r="D56" s="536" t="s">
        <v>615</v>
      </c>
      <c r="E56" s="536">
        <v>200</v>
      </c>
      <c r="F56" s="536" t="s">
        <v>615</v>
      </c>
      <c r="G56" s="543" t="s">
        <v>808</v>
      </c>
      <c r="H56" s="484"/>
    </row>
    <row r="57" spans="1:8" ht="93" customHeight="1">
      <c r="A57" s="873"/>
      <c r="B57" s="547" t="s">
        <v>218</v>
      </c>
      <c r="C57" s="548" t="s">
        <v>219</v>
      </c>
      <c r="D57" s="536">
        <v>700</v>
      </c>
      <c r="E57" s="533" t="s">
        <v>129</v>
      </c>
      <c r="F57" s="536">
        <v>700</v>
      </c>
      <c r="G57" s="543" t="s">
        <v>218</v>
      </c>
      <c r="H57" s="484"/>
    </row>
    <row r="58" spans="1:8" ht="84" customHeight="1">
      <c r="A58" s="873"/>
      <c r="B58" s="547" t="s">
        <v>809</v>
      </c>
      <c r="C58" s="548" t="s">
        <v>848</v>
      </c>
      <c r="D58" s="552">
        <v>200</v>
      </c>
      <c r="E58" s="536" t="s">
        <v>615</v>
      </c>
      <c r="F58" s="536" t="s">
        <v>615</v>
      </c>
      <c r="G58" s="543" t="s">
        <v>809</v>
      </c>
      <c r="H58" s="484"/>
    </row>
    <row r="59" spans="1:8" ht="96" customHeight="1">
      <c r="A59" s="873"/>
      <c r="B59" s="547" t="s">
        <v>653</v>
      </c>
      <c r="C59" s="548" t="s">
        <v>849</v>
      </c>
      <c r="D59" s="582">
        <v>380</v>
      </c>
      <c r="E59" s="582">
        <v>380</v>
      </c>
      <c r="F59" s="582">
        <v>380</v>
      </c>
      <c r="G59" s="543" t="s">
        <v>653</v>
      </c>
      <c r="H59" s="484" t="s">
        <v>1058</v>
      </c>
    </row>
    <row r="60" spans="1:8" ht="90" customHeight="1">
      <c r="A60" s="873"/>
      <c r="B60" s="547" t="s">
        <v>303</v>
      </c>
      <c r="C60" s="548" t="s">
        <v>849</v>
      </c>
      <c r="D60" s="582">
        <v>380</v>
      </c>
      <c r="E60" s="582">
        <v>380</v>
      </c>
      <c r="F60" s="582">
        <v>380</v>
      </c>
      <c r="G60" s="543" t="s">
        <v>303</v>
      </c>
      <c r="H60" s="484" t="s">
        <v>1058</v>
      </c>
    </row>
    <row r="61" spans="1:8" ht="84" customHeight="1">
      <c r="A61" s="873"/>
      <c r="B61" s="547" t="s">
        <v>551</v>
      </c>
      <c r="C61" s="548" t="s">
        <v>850</v>
      </c>
      <c r="D61" s="533" t="s">
        <v>129</v>
      </c>
      <c r="E61" s="533" t="s">
        <v>129</v>
      </c>
      <c r="F61" s="533" t="s">
        <v>129</v>
      </c>
      <c r="G61" s="543" t="s">
        <v>551</v>
      </c>
      <c r="H61" s="484"/>
    </row>
    <row r="62" spans="1:8" ht="84" customHeight="1">
      <c r="A62" s="873"/>
      <c r="B62" s="547" t="s">
        <v>577</v>
      </c>
      <c r="C62" s="541" t="s">
        <v>1056</v>
      </c>
      <c r="D62" s="536" t="s">
        <v>615</v>
      </c>
      <c r="E62" s="536" t="s">
        <v>615</v>
      </c>
      <c r="F62" s="533" t="s">
        <v>129</v>
      </c>
      <c r="G62" s="543" t="s">
        <v>577</v>
      </c>
      <c r="H62" s="484"/>
    </row>
    <row r="63" spans="1:8" ht="84" customHeight="1">
      <c r="A63" s="873"/>
      <c r="B63" s="547" t="s">
        <v>810</v>
      </c>
      <c r="C63" s="548" t="s">
        <v>851</v>
      </c>
      <c r="D63" s="536">
        <v>500</v>
      </c>
      <c r="E63" s="536" t="s">
        <v>615</v>
      </c>
      <c r="F63" s="536" t="s">
        <v>615</v>
      </c>
      <c r="G63" s="543" t="s">
        <v>810</v>
      </c>
      <c r="H63" s="484"/>
    </row>
    <row r="64" spans="1:8" ht="84" customHeight="1">
      <c r="A64" s="873"/>
      <c r="B64" s="547" t="s">
        <v>811</v>
      </c>
      <c r="C64" s="541" t="s">
        <v>852</v>
      </c>
      <c r="D64" s="536" t="s">
        <v>615</v>
      </c>
      <c r="E64" s="533" t="s">
        <v>129</v>
      </c>
      <c r="F64" s="536" t="s">
        <v>615</v>
      </c>
      <c r="G64" s="543" t="s">
        <v>811</v>
      </c>
      <c r="H64" s="484"/>
    </row>
    <row r="65" spans="1:8" ht="84" customHeight="1">
      <c r="A65" s="873"/>
      <c r="B65" s="547" t="s">
        <v>199</v>
      </c>
      <c r="C65" s="541" t="s">
        <v>853</v>
      </c>
      <c r="D65" s="533" t="s">
        <v>129</v>
      </c>
      <c r="E65" s="533" t="s">
        <v>129</v>
      </c>
      <c r="F65" s="533" t="s">
        <v>129</v>
      </c>
      <c r="G65" s="543" t="s">
        <v>199</v>
      </c>
      <c r="H65" s="484"/>
    </row>
    <row r="66" spans="1:8" ht="84" customHeight="1">
      <c r="A66" s="873"/>
      <c r="B66" s="547" t="s">
        <v>201</v>
      </c>
      <c r="C66" s="541" t="s">
        <v>854</v>
      </c>
      <c r="D66" s="536" t="s">
        <v>615</v>
      </c>
      <c r="E66" s="536">
        <v>200</v>
      </c>
      <c r="F66" s="536">
        <v>200</v>
      </c>
      <c r="G66" s="543" t="s">
        <v>201</v>
      </c>
      <c r="H66" s="484" t="s">
        <v>902</v>
      </c>
    </row>
    <row r="67" spans="1:8" ht="84" customHeight="1">
      <c r="A67" s="873"/>
      <c r="B67" s="547" t="s">
        <v>812</v>
      </c>
      <c r="C67" s="548" t="s">
        <v>855</v>
      </c>
      <c r="D67" s="536">
        <v>500</v>
      </c>
      <c r="E67" s="536" t="s">
        <v>615</v>
      </c>
      <c r="F67" s="536" t="s">
        <v>615</v>
      </c>
      <c r="G67" s="543" t="s">
        <v>812</v>
      </c>
      <c r="H67" s="484"/>
    </row>
    <row r="68" spans="1:8" ht="84" customHeight="1">
      <c r="A68" s="873"/>
      <c r="B68" s="547" t="s">
        <v>813</v>
      </c>
      <c r="C68" s="541" t="s">
        <v>856</v>
      </c>
      <c r="D68" s="536">
        <v>110</v>
      </c>
      <c r="E68" s="536">
        <v>110</v>
      </c>
      <c r="F68" s="536">
        <v>110</v>
      </c>
      <c r="G68" s="543" t="s">
        <v>813</v>
      </c>
      <c r="H68" s="484" t="s">
        <v>898</v>
      </c>
    </row>
    <row r="69" spans="1:8" ht="84" customHeight="1">
      <c r="A69" s="873"/>
      <c r="B69" s="547" t="s">
        <v>814</v>
      </c>
      <c r="C69" s="541" t="s">
        <v>857</v>
      </c>
      <c r="D69" s="533" t="s">
        <v>129</v>
      </c>
      <c r="E69" s="533" t="s">
        <v>129</v>
      </c>
      <c r="F69" s="533" t="s">
        <v>129</v>
      </c>
      <c r="G69" s="543" t="s">
        <v>814</v>
      </c>
      <c r="H69" s="484"/>
    </row>
    <row r="70" spans="1:8" ht="84" customHeight="1">
      <c r="A70" s="873"/>
      <c r="B70" s="547" t="s">
        <v>815</v>
      </c>
      <c r="C70" s="541" t="s">
        <v>858</v>
      </c>
      <c r="D70" s="536">
        <v>150</v>
      </c>
      <c r="E70" s="536">
        <v>150</v>
      </c>
      <c r="F70" s="536">
        <v>150</v>
      </c>
      <c r="G70" s="543" t="s">
        <v>815</v>
      </c>
      <c r="H70" s="484" t="s">
        <v>909</v>
      </c>
    </row>
    <row r="71" spans="1:8" ht="84" customHeight="1">
      <c r="A71" s="873"/>
      <c r="B71" s="547" t="s">
        <v>816</v>
      </c>
      <c r="C71" s="548" t="s">
        <v>859</v>
      </c>
      <c r="D71" s="533" t="s">
        <v>129</v>
      </c>
      <c r="E71" s="533" t="s">
        <v>129</v>
      </c>
      <c r="F71" s="533" t="s">
        <v>129</v>
      </c>
      <c r="G71" s="543" t="s">
        <v>816</v>
      </c>
      <c r="H71" s="484"/>
    </row>
    <row r="72" spans="1:8" ht="84" customHeight="1">
      <c r="A72" s="553"/>
      <c r="B72" s="543" t="s">
        <v>1059</v>
      </c>
      <c r="C72" s="548" t="s">
        <v>1060</v>
      </c>
      <c r="D72" s="582">
        <v>800</v>
      </c>
      <c r="E72" s="582" t="s">
        <v>615</v>
      </c>
      <c r="F72" s="582" t="s">
        <v>615</v>
      </c>
      <c r="G72" s="543" t="s">
        <v>1059</v>
      </c>
      <c r="H72" s="484"/>
    </row>
    <row r="73" spans="1:8" ht="84" customHeight="1">
      <c r="A73" s="574"/>
      <c r="B73" s="543" t="s">
        <v>1059</v>
      </c>
      <c r="C73" s="548" t="s">
        <v>1060</v>
      </c>
      <c r="D73" s="582" t="s">
        <v>615</v>
      </c>
      <c r="E73" s="582">
        <v>800</v>
      </c>
      <c r="F73" s="582">
        <v>800</v>
      </c>
      <c r="G73" s="543" t="s">
        <v>1059</v>
      </c>
      <c r="H73" s="484"/>
    </row>
    <row r="74" spans="1:8" ht="84" customHeight="1">
      <c r="A74" s="873"/>
      <c r="B74" s="543" t="s">
        <v>817</v>
      </c>
      <c r="C74" s="541" t="s">
        <v>860</v>
      </c>
      <c r="D74" s="582">
        <v>950</v>
      </c>
      <c r="E74" s="582">
        <v>950</v>
      </c>
      <c r="F74" s="582">
        <v>950</v>
      </c>
      <c r="G74" s="543" t="s">
        <v>817</v>
      </c>
      <c r="H74" s="484"/>
    </row>
    <row r="75" spans="1:8" ht="84" customHeight="1">
      <c r="A75" s="873"/>
      <c r="B75" s="543" t="s">
        <v>818</v>
      </c>
      <c r="C75" s="541" t="s">
        <v>861</v>
      </c>
      <c r="D75" s="582">
        <v>950</v>
      </c>
      <c r="E75" s="582">
        <v>950</v>
      </c>
      <c r="F75" s="582">
        <v>950</v>
      </c>
      <c r="G75" s="543" t="s">
        <v>818</v>
      </c>
      <c r="H75" s="484"/>
    </row>
    <row r="76" spans="1:8" ht="84" customHeight="1">
      <c r="A76" s="873"/>
      <c r="B76" s="543" t="s">
        <v>819</v>
      </c>
      <c r="C76" s="541" t="s">
        <v>862</v>
      </c>
      <c r="D76" s="582">
        <v>950</v>
      </c>
      <c r="E76" s="582">
        <v>950</v>
      </c>
      <c r="F76" s="582">
        <v>950</v>
      </c>
      <c r="G76" s="543" t="s">
        <v>819</v>
      </c>
      <c r="H76" s="484"/>
    </row>
    <row r="77" spans="1:8" ht="84" customHeight="1">
      <c r="A77" s="873"/>
      <c r="B77" s="543" t="s">
        <v>820</v>
      </c>
      <c r="C77" s="541" t="s">
        <v>863</v>
      </c>
      <c r="D77" s="582">
        <v>950</v>
      </c>
      <c r="E77" s="582">
        <v>950</v>
      </c>
      <c r="F77" s="582">
        <v>950</v>
      </c>
      <c r="G77" s="543" t="s">
        <v>820</v>
      </c>
      <c r="H77" s="484"/>
    </row>
    <row r="78" spans="1:8" ht="84" customHeight="1">
      <c r="A78" s="873"/>
      <c r="B78" s="543" t="s">
        <v>821</v>
      </c>
      <c r="C78" s="541" t="s">
        <v>864</v>
      </c>
      <c r="D78" s="536">
        <v>400</v>
      </c>
      <c r="E78" s="536">
        <v>400</v>
      </c>
      <c r="F78" s="536">
        <v>400</v>
      </c>
      <c r="G78" s="543" t="s">
        <v>821</v>
      </c>
      <c r="H78" s="484"/>
    </row>
    <row r="79" spans="1:8" ht="90" customHeight="1">
      <c r="A79" s="873"/>
      <c r="B79" s="543" t="s">
        <v>943</v>
      </c>
      <c r="C79" s="548" t="s">
        <v>944</v>
      </c>
      <c r="D79" s="536" t="s">
        <v>615</v>
      </c>
      <c r="E79" s="536">
        <v>700</v>
      </c>
      <c r="F79" s="536" t="s">
        <v>615</v>
      </c>
      <c r="G79" s="543" t="s">
        <v>943</v>
      </c>
      <c r="H79" s="484"/>
    </row>
    <row r="80" spans="1:8" ht="90" customHeight="1">
      <c r="A80" s="873"/>
      <c r="B80" s="543" t="s">
        <v>943</v>
      </c>
      <c r="C80" s="548" t="s">
        <v>944</v>
      </c>
      <c r="D80" s="582">
        <v>1200</v>
      </c>
      <c r="E80" s="582" t="s">
        <v>615</v>
      </c>
      <c r="F80" s="582" t="s">
        <v>615</v>
      </c>
      <c r="G80" s="543" t="s">
        <v>943</v>
      </c>
      <c r="H80" s="484"/>
    </row>
    <row r="81" spans="1:8" ht="91.5" customHeight="1">
      <c r="A81" s="873"/>
      <c r="B81" s="543" t="s">
        <v>945</v>
      </c>
      <c r="C81" s="548" t="s">
        <v>946</v>
      </c>
      <c r="D81" s="536" t="s">
        <v>615</v>
      </c>
      <c r="E81" s="536">
        <v>700</v>
      </c>
      <c r="F81" s="536" t="s">
        <v>615</v>
      </c>
      <c r="G81" s="543" t="s">
        <v>945</v>
      </c>
      <c r="H81" s="484"/>
    </row>
    <row r="82" spans="1:8" ht="91.5" customHeight="1">
      <c r="A82" s="873"/>
      <c r="B82" s="543" t="s">
        <v>945</v>
      </c>
      <c r="C82" s="548" t="s">
        <v>946</v>
      </c>
      <c r="D82" s="582">
        <v>1200</v>
      </c>
      <c r="E82" s="582" t="s">
        <v>615</v>
      </c>
      <c r="F82" s="582" t="s">
        <v>615</v>
      </c>
      <c r="G82" s="543" t="s">
        <v>945</v>
      </c>
      <c r="H82" s="484"/>
    </row>
    <row r="83" spans="1:8" ht="98.45" customHeight="1">
      <c r="A83" s="873"/>
      <c r="B83" s="543" t="s">
        <v>947</v>
      </c>
      <c r="C83" s="548" t="s">
        <v>948</v>
      </c>
      <c r="D83" s="536" t="s">
        <v>615</v>
      </c>
      <c r="E83" s="536">
        <v>700</v>
      </c>
      <c r="F83" s="536" t="s">
        <v>615</v>
      </c>
      <c r="G83" s="543" t="s">
        <v>947</v>
      </c>
      <c r="H83" s="484"/>
    </row>
    <row r="84" spans="1:8" ht="89.25" customHeight="1">
      <c r="A84" s="873"/>
      <c r="B84" s="543" t="s">
        <v>947</v>
      </c>
      <c r="C84" s="548" t="s">
        <v>948</v>
      </c>
      <c r="D84" s="582">
        <v>1200</v>
      </c>
      <c r="E84" s="582" t="s">
        <v>615</v>
      </c>
      <c r="F84" s="582" t="s">
        <v>615</v>
      </c>
      <c r="G84" s="543" t="s">
        <v>947</v>
      </c>
      <c r="H84" s="484"/>
    </row>
    <row r="85" spans="1:8" ht="84" customHeight="1">
      <c r="A85" s="873"/>
      <c r="B85" s="543" t="s">
        <v>822</v>
      </c>
      <c r="C85" s="541" t="s">
        <v>865</v>
      </c>
      <c r="D85" s="536" t="s">
        <v>615</v>
      </c>
      <c r="E85" s="533" t="s">
        <v>129</v>
      </c>
      <c r="F85" s="536" t="s">
        <v>615</v>
      </c>
      <c r="G85" s="543" t="s">
        <v>822</v>
      </c>
      <c r="H85" s="484"/>
    </row>
    <row r="86" spans="1:8" ht="84" customHeight="1">
      <c r="A86" s="873"/>
      <c r="B86" s="543" t="s">
        <v>410</v>
      </c>
      <c r="C86" s="548" t="s">
        <v>480</v>
      </c>
      <c r="D86" s="533" t="s">
        <v>129</v>
      </c>
      <c r="E86" s="533" t="s">
        <v>129</v>
      </c>
      <c r="F86" s="533" t="s">
        <v>129</v>
      </c>
      <c r="G86" s="543" t="s">
        <v>410</v>
      </c>
      <c r="H86" s="484"/>
    </row>
    <row r="87" spans="1:8" ht="84" customHeight="1">
      <c r="A87" s="873"/>
      <c r="B87" s="543" t="s">
        <v>391</v>
      </c>
      <c r="C87" s="554" t="s">
        <v>535</v>
      </c>
      <c r="D87" s="533" t="s">
        <v>129</v>
      </c>
      <c r="E87" s="533" t="s">
        <v>129</v>
      </c>
      <c r="F87" s="533" t="s">
        <v>129</v>
      </c>
      <c r="G87" s="543" t="s">
        <v>391</v>
      </c>
      <c r="H87" s="484"/>
    </row>
    <row r="88" spans="1:8" ht="90" customHeight="1">
      <c r="A88" s="873"/>
      <c r="B88" s="555" t="s">
        <v>23</v>
      </c>
      <c r="C88" s="548" t="s">
        <v>866</v>
      </c>
      <c r="D88" s="533" t="s">
        <v>129</v>
      </c>
      <c r="E88" s="533" t="s">
        <v>129</v>
      </c>
      <c r="F88" s="536" t="s">
        <v>615</v>
      </c>
      <c r="G88" s="543" t="s">
        <v>23</v>
      </c>
      <c r="H88" s="484"/>
    </row>
    <row r="89" spans="1:8" ht="90" customHeight="1">
      <c r="A89" s="873"/>
      <c r="B89" s="555" t="s">
        <v>774</v>
      </c>
      <c r="C89" s="573" t="s">
        <v>775</v>
      </c>
      <c r="D89" s="536" t="s">
        <v>615</v>
      </c>
      <c r="E89" s="536" t="s">
        <v>615</v>
      </c>
      <c r="F89" s="533" t="s">
        <v>129</v>
      </c>
      <c r="G89" s="543" t="s">
        <v>774</v>
      </c>
      <c r="H89" s="484"/>
    </row>
    <row r="90" spans="1:8" ht="84" customHeight="1">
      <c r="A90" s="873"/>
      <c r="B90" s="555" t="s">
        <v>41</v>
      </c>
      <c r="C90" s="556" t="s">
        <v>867</v>
      </c>
      <c r="D90" s="533" t="s">
        <v>129</v>
      </c>
      <c r="E90" s="533" t="s">
        <v>129</v>
      </c>
      <c r="F90" s="582" t="s">
        <v>615</v>
      </c>
      <c r="G90" s="543" t="s">
        <v>41</v>
      </c>
      <c r="H90" s="484"/>
    </row>
    <row r="91" spans="1:8" ht="84" customHeight="1" thickBot="1">
      <c r="A91" s="874"/>
      <c r="B91" s="555" t="s">
        <v>617</v>
      </c>
      <c r="C91" s="557" t="s">
        <v>113</v>
      </c>
      <c r="D91" s="558">
        <v>50</v>
      </c>
      <c r="E91" s="558">
        <v>50</v>
      </c>
      <c r="F91" s="558">
        <v>50</v>
      </c>
      <c r="G91" s="559" t="s">
        <v>617</v>
      </c>
      <c r="H91" s="560"/>
    </row>
    <row r="92" spans="1:8" ht="39" customHeight="1">
      <c r="A92" s="561"/>
      <c r="B92" s="562"/>
      <c r="C92" s="875" t="s">
        <v>351</v>
      </c>
      <c r="D92" s="875"/>
      <c r="E92" s="563"/>
      <c r="F92" s="563"/>
      <c r="G92" s="564"/>
      <c r="H92" s="565"/>
    </row>
    <row r="93" spans="1:8" ht="45" customHeight="1">
      <c r="A93" s="561"/>
      <c r="B93" s="566"/>
      <c r="C93" s="567" t="s">
        <v>352</v>
      </c>
      <c r="D93" s="567"/>
      <c r="E93" s="568"/>
      <c r="F93" s="568"/>
      <c r="G93" s="564"/>
      <c r="H93" s="565"/>
    </row>
    <row r="94" spans="1:8" ht="54" customHeight="1"/>
  </sheetData>
  <mergeCells count="9">
    <mergeCell ref="G7:H7"/>
    <mergeCell ref="B8:C8"/>
    <mergeCell ref="G8:G9"/>
    <mergeCell ref="B9:C9"/>
    <mergeCell ref="A74:A91"/>
    <mergeCell ref="C92:D92"/>
    <mergeCell ref="A1:A71"/>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1"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25" zoomScaleNormal="30" zoomScaleSheetLayoutView="25" workbookViewId="0">
      <selection activeCell="F13" sqref="F13"/>
    </sheetView>
  </sheetViews>
  <sheetFormatPr defaultColWidth="9.140625" defaultRowHeight="12.75"/>
  <cols>
    <col min="1" max="1" width="21.85546875" style="576" customWidth="1"/>
    <col min="2" max="2" width="19" style="569" customWidth="1"/>
    <col min="3" max="3" width="226.28515625" style="570" customWidth="1"/>
    <col min="4" max="4" width="73.5703125" style="570" customWidth="1"/>
    <col min="5" max="5" width="23.85546875" style="561" customWidth="1"/>
    <col min="6" max="6" width="222" style="571" customWidth="1"/>
    <col min="7" max="7" width="38.28515625" style="576" customWidth="1"/>
    <col min="8" max="8" width="43.42578125" style="576" customWidth="1"/>
    <col min="9" max="9" width="45.140625" style="576" customWidth="1"/>
    <col min="10" max="16384" width="9.140625" style="576"/>
  </cols>
  <sheetData>
    <row r="1" spans="1:6" s="517" customFormat="1" ht="105.75" customHeight="1">
      <c r="A1" s="876" t="s">
        <v>967</v>
      </c>
      <c r="B1" s="877" t="s">
        <v>1088</v>
      </c>
      <c r="C1" s="878"/>
      <c r="D1" s="514" t="s">
        <v>1088</v>
      </c>
      <c r="E1" s="515"/>
      <c r="F1" s="516"/>
    </row>
    <row r="2" spans="1:6" s="517" customFormat="1" ht="74.25" customHeight="1">
      <c r="A2" s="873"/>
      <c r="B2" s="879"/>
      <c r="C2" s="880"/>
      <c r="D2" s="518" t="s">
        <v>992</v>
      </c>
      <c r="E2" s="519"/>
      <c r="F2" s="520"/>
    </row>
    <row r="3" spans="1:6" s="517" customFormat="1" ht="62.25" customHeight="1">
      <c r="A3" s="873"/>
      <c r="B3" s="879"/>
      <c r="C3" s="880"/>
      <c r="D3" s="518">
        <v>1248</v>
      </c>
      <c r="E3" s="519"/>
      <c r="F3" s="520"/>
    </row>
    <row r="4" spans="1:6" ht="68.25" customHeight="1">
      <c r="A4" s="873"/>
      <c r="B4" s="879"/>
      <c r="C4" s="880"/>
      <c r="D4" s="518" t="s">
        <v>203</v>
      </c>
      <c r="E4" s="521"/>
      <c r="F4" s="522"/>
    </row>
    <row r="5" spans="1:6" ht="62.25" customHeight="1">
      <c r="A5" s="873"/>
      <c r="B5" s="879"/>
      <c r="C5" s="880"/>
      <c r="D5" s="518" t="s">
        <v>538</v>
      </c>
      <c r="E5" s="521"/>
      <c r="F5" s="522"/>
    </row>
    <row r="6" spans="1:6" ht="62.25" customHeight="1">
      <c r="A6" s="873"/>
      <c r="B6" s="879"/>
      <c r="C6" s="880"/>
      <c r="D6" s="518" t="s">
        <v>331</v>
      </c>
      <c r="E6" s="521"/>
      <c r="F6" s="522"/>
    </row>
    <row r="7" spans="1:6" ht="84" customHeight="1">
      <c r="A7" s="873"/>
      <c r="B7" s="881" t="s">
        <v>522</v>
      </c>
      <c r="C7" s="882"/>
      <c r="D7" s="524">
        <v>22750</v>
      </c>
      <c r="E7" s="883"/>
      <c r="F7" s="884"/>
    </row>
    <row r="8" spans="1:6" ht="77.25" customHeight="1">
      <c r="A8" s="873"/>
      <c r="B8" s="824" t="s">
        <v>523</v>
      </c>
      <c r="C8" s="825"/>
      <c r="D8" s="526" t="s">
        <v>1100</v>
      </c>
      <c r="E8" s="885" t="s">
        <v>524</v>
      </c>
      <c r="F8" s="527" t="s">
        <v>552</v>
      </c>
    </row>
    <row r="9" spans="1:6" ht="83.25" customHeight="1">
      <c r="A9" s="873"/>
      <c r="B9" s="887" t="s">
        <v>127</v>
      </c>
      <c r="C9" s="888"/>
      <c r="D9" s="529"/>
      <c r="E9" s="886"/>
      <c r="F9" s="530"/>
    </row>
    <row r="10" spans="1:6" ht="84" customHeight="1">
      <c r="A10" s="873"/>
      <c r="B10" s="531" t="s">
        <v>3</v>
      </c>
      <c r="C10" s="532" t="s">
        <v>457</v>
      </c>
      <c r="D10" s="533" t="s">
        <v>129</v>
      </c>
      <c r="E10" s="534" t="s">
        <v>3</v>
      </c>
      <c r="F10" s="575"/>
    </row>
    <row r="11" spans="1:6" ht="84" customHeight="1">
      <c r="A11" s="873"/>
      <c r="B11" s="531" t="s">
        <v>539</v>
      </c>
      <c r="C11" s="532" t="s">
        <v>499</v>
      </c>
      <c r="D11" s="533" t="s">
        <v>129</v>
      </c>
      <c r="E11" s="534" t="s">
        <v>539</v>
      </c>
      <c r="F11" s="575"/>
    </row>
    <row r="12" spans="1:6" ht="84" customHeight="1">
      <c r="A12" s="873"/>
      <c r="B12" s="531" t="s">
        <v>501</v>
      </c>
      <c r="C12" s="532" t="s">
        <v>583</v>
      </c>
      <c r="D12" s="533" t="s">
        <v>129</v>
      </c>
      <c r="E12" s="534" t="s">
        <v>501</v>
      </c>
      <c r="F12" s="575"/>
    </row>
    <row r="13" spans="1:6" ht="84" customHeight="1">
      <c r="A13" s="873"/>
      <c r="B13" s="531" t="s">
        <v>462</v>
      </c>
      <c r="C13" s="532" t="s">
        <v>83</v>
      </c>
      <c r="D13" s="533" t="s">
        <v>129</v>
      </c>
      <c r="E13" s="534" t="s">
        <v>462</v>
      </c>
      <c r="F13" s="575"/>
    </row>
    <row r="14" spans="1:6" ht="84" customHeight="1">
      <c r="A14" s="873"/>
      <c r="B14" s="531" t="s">
        <v>130</v>
      </c>
      <c r="C14" s="532" t="s">
        <v>131</v>
      </c>
      <c r="D14" s="535" t="s">
        <v>615</v>
      </c>
      <c r="E14" s="534" t="s">
        <v>130</v>
      </c>
      <c r="F14" s="575"/>
    </row>
    <row r="15" spans="1:6" ht="84" customHeight="1">
      <c r="A15" s="873"/>
      <c r="B15" s="531" t="s">
        <v>414</v>
      </c>
      <c r="C15" s="532" t="s">
        <v>824</v>
      </c>
      <c r="D15" s="533" t="s">
        <v>129</v>
      </c>
      <c r="E15" s="534" t="s">
        <v>414</v>
      </c>
      <c r="F15" s="575"/>
    </row>
    <row r="16" spans="1:6" ht="147" customHeight="1">
      <c r="A16" s="873"/>
      <c r="B16" s="531" t="s">
        <v>5</v>
      </c>
      <c r="C16" s="532" t="s">
        <v>363</v>
      </c>
      <c r="D16" s="533" t="s">
        <v>129</v>
      </c>
      <c r="E16" s="534" t="s">
        <v>5</v>
      </c>
      <c r="F16" s="575"/>
    </row>
    <row r="17" spans="1:6" ht="84" customHeight="1">
      <c r="A17" s="873"/>
      <c r="B17" s="531" t="s">
        <v>533</v>
      </c>
      <c r="C17" s="532" t="s">
        <v>825</v>
      </c>
      <c r="D17" s="533" t="s">
        <v>129</v>
      </c>
      <c r="E17" s="534" t="s">
        <v>533</v>
      </c>
      <c r="F17" s="575"/>
    </row>
    <row r="18" spans="1:6" ht="84" customHeight="1">
      <c r="A18" s="873"/>
      <c r="B18" s="538" t="s">
        <v>492</v>
      </c>
      <c r="C18" s="532" t="s">
        <v>1096</v>
      </c>
      <c r="D18" s="581">
        <v>860</v>
      </c>
      <c r="E18" s="539" t="s">
        <v>492</v>
      </c>
      <c r="F18" s="575"/>
    </row>
    <row r="19" spans="1:6" ht="84" customHeight="1">
      <c r="A19" s="873"/>
      <c r="B19" s="531" t="s">
        <v>141</v>
      </c>
      <c r="C19" s="532" t="s">
        <v>142</v>
      </c>
      <c r="D19" s="533" t="s">
        <v>129</v>
      </c>
      <c r="E19" s="534" t="s">
        <v>141</v>
      </c>
      <c r="F19" s="575"/>
    </row>
    <row r="20" spans="1:6" ht="84" customHeight="1">
      <c r="A20" s="873"/>
      <c r="B20" s="531" t="s">
        <v>133</v>
      </c>
      <c r="C20" s="532" t="s">
        <v>631</v>
      </c>
      <c r="D20" s="533" t="s">
        <v>129</v>
      </c>
      <c r="E20" s="534" t="s">
        <v>133</v>
      </c>
      <c r="F20" s="575"/>
    </row>
    <row r="21" spans="1:6" ht="84" customHeight="1">
      <c r="A21" s="873"/>
      <c r="B21" s="531" t="s">
        <v>249</v>
      </c>
      <c r="C21" s="532" t="s">
        <v>827</v>
      </c>
      <c r="D21" s="533" t="s">
        <v>129</v>
      </c>
      <c r="E21" s="534" t="s">
        <v>249</v>
      </c>
      <c r="F21" s="575"/>
    </row>
    <row r="22" spans="1:6" ht="84" customHeight="1">
      <c r="A22" s="873"/>
      <c r="B22" s="538" t="s">
        <v>397</v>
      </c>
      <c r="C22" s="532" t="s">
        <v>828</v>
      </c>
      <c r="D22" s="581">
        <v>150</v>
      </c>
      <c r="E22" s="539" t="s">
        <v>397</v>
      </c>
      <c r="F22" s="575"/>
    </row>
    <row r="23" spans="1:6" ht="84" customHeight="1">
      <c r="A23" s="873"/>
      <c r="B23" s="538" t="s">
        <v>234</v>
      </c>
      <c r="C23" s="532" t="s">
        <v>253</v>
      </c>
      <c r="D23" s="581">
        <v>510</v>
      </c>
      <c r="E23" s="539" t="s">
        <v>234</v>
      </c>
      <c r="F23" s="575"/>
    </row>
    <row r="24" spans="1:6" ht="84" customHeight="1">
      <c r="A24" s="873"/>
      <c r="B24" s="540" t="s">
        <v>425</v>
      </c>
      <c r="C24" s="541" t="s">
        <v>426</v>
      </c>
      <c r="D24" s="533" t="s">
        <v>129</v>
      </c>
      <c r="E24" s="542" t="s">
        <v>425</v>
      </c>
      <c r="F24" s="575"/>
    </row>
    <row r="25" spans="1:6" ht="84" customHeight="1">
      <c r="A25" s="873"/>
      <c r="B25" s="540" t="s">
        <v>778</v>
      </c>
      <c r="C25" s="541" t="s">
        <v>829</v>
      </c>
      <c r="D25" s="533" t="s">
        <v>129</v>
      </c>
      <c r="E25" s="542" t="s">
        <v>778</v>
      </c>
      <c r="F25" s="575"/>
    </row>
    <row r="26" spans="1:6" ht="84" customHeight="1">
      <c r="A26" s="873"/>
      <c r="B26" s="578" t="s">
        <v>355</v>
      </c>
      <c r="C26" s="541" t="s">
        <v>830</v>
      </c>
      <c r="D26" s="533" t="s">
        <v>129</v>
      </c>
      <c r="E26" s="578" t="s">
        <v>355</v>
      </c>
      <c r="F26" s="575"/>
    </row>
    <row r="27" spans="1:6" ht="84" customHeight="1">
      <c r="A27" s="873"/>
      <c r="B27" s="546" t="s">
        <v>232</v>
      </c>
      <c r="C27" s="541" t="s">
        <v>868</v>
      </c>
      <c r="D27" s="582">
        <v>80</v>
      </c>
      <c r="E27" s="542" t="s">
        <v>232</v>
      </c>
      <c r="F27" s="575" t="s">
        <v>906</v>
      </c>
    </row>
    <row r="28" spans="1:6" ht="84" customHeight="1">
      <c r="A28" s="873"/>
      <c r="B28" s="547" t="s">
        <v>384</v>
      </c>
      <c r="C28" s="579" t="s">
        <v>715</v>
      </c>
      <c r="D28" s="533" t="s">
        <v>129</v>
      </c>
      <c r="E28" s="578" t="s">
        <v>384</v>
      </c>
      <c r="F28" s="575" t="s">
        <v>907</v>
      </c>
    </row>
    <row r="29" spans="1:6" ht="84" customHeight="1">
      <c r="A29" s="873"/>
      <c r="B29" s="547" t="s">
        <v>237</v>
      </c>
      <c r="C29" s="541" t="s">
        <v>831</v>
      </c>
      <c r="D29" s="533" t="s">
        <v>129</v>
      </c>
      <c r="E29" s="578" t="s">
        <v>237</v>
      </c>
      <c r="F29" s="575"/>
    </row>
    <row r="30" spans="1:6" ht="84" customHeight="1">
      <c r="A30" s="873"/>
      <c r="B30" s="547" t="s">
        <v>385</v>
      </c>
      <c r="C30" s="541" t="s">
        <v>832</v>
      </c>
      <c r="D30" s="533" t="s">
        <v>129</v>
      </c>
      <c r="E30" s="578" t="s">
        <v>385</v>
      </c>
      <c r="F30" s="575"/>
    </row>
    <row r="31" spans="1:6" ht="84" customHeight="1">
      <c r="A31" s="873"/>
      <c r="B31" s="547" t="s">
        <v>78</v>
      </c>
      <c r="C31" s="579" t="s">
        <v>833</v>
      </c>
      <c r="D31" s="550" t="s">
        <v>615</v>
      </c>
      <c r="E31" s="578" t="s">
        <v>78</v>
      </c>
      <c r="F31" s="575"/>
    </row>
    <row r="32" spans="1:6" ht="84" customHeight="1">
      <c r="A32" s="873"/>
      <c r="B32" s="531" t="s">
        <v>145</v>
      </c>
      <c r="C32" s="532" t="s">
        <v>993</v>
      </c>
      <c r="D32" s="533" t="s">
        <v>129</v>
      </c>
      <c r="E32" s="578" t="s">
        <v>145</v>
      </c>
      <c r="F32" s="575"/>
    </row>
    <row r="33" spans="1:6" ht="84" customHeight="1">
      <c r="A33" s="873"/>
      <c r="B33" s="547" t="s">
        <v>549</v>
      </c>
      <c r="C33" s="579" t="s">
        <v>835</v>
      </c>
      <c r="D33" s="533" t="s">
        <v>129</v>
      </c>
      <c r="E33" s="578" t="s">
        <v>549</v>
      </c>
      <c r="F33" s="575" t="s">
        <v>908</v>
      </c>
    </row>
    <row r="34" spans="1:6" ht="84" customHeight="1">
      <c r="A34" s="873"/>
      <c r="B34" s="547" t="s">
        <v>79</v>
      </c>
      <c r="C34" s="541" t="s">
        <v>80</v>
      </c>
      <c r="D34" s="533" t="s">
        <v>129</v>
      </c>
      <c r="E34" s="578" t="s">
        <v>79</v>
      </c>
      <c r="F34" s="575"/>
    </row>
    <row r="35" spans="1:6" ht="84" customHeight="1">
      <c r="A35" s="873"/>
      <c r="B35" s="547" t="s">
        <v>264</v>
      </c>
      <c r="C35" s="541" t="s">
        <v>836</v>
      </c>
      <c r="D35" s="582" t="s">
        <v>615</v>
      </c>
      <c r="E35" s="578" t="s">
        <v>264</v>
      </c>
      <c r="F35" s="575"/>
    </row>
    <row r="36" spans="1:6" ht="84" customHeight="1">
      <c r="A36" s="873"/>
      <c r="B36" s="547" t="s">
        <v>82</v>
      </c>
      <c r="C36" s="541" t="s">
        <v>837</v>
      </c>
      <c r="D36" s="582" t="s">
        <v>615</v>
      </c>
      <c r="E36" s="578" t="s">
        <v>82</v>
      </c>
      <c r="F36" s="575"/>
    </row>
    <row r="37" spans="1:6" ht="84" customHeight="1">
      <c r="A37" s="873"/>
      <c r="B37" s="547" t="s">
        <v>359</v>
      </c>
      <c r="C37" s="541" t="s">
        <v>838</v>
      </c>
      <c r="D37" s="533" t="s">
        <v>129</v>
      </c>
      <c r="E37" s="578" t="s">
        <v>359</v>
      </c>
      <c r="F37" s="575"/>
    </row>
    <row r="38" spans="1:6" ht="84" customHeight="1">
      <c r="A38" s="873"/>
      <c r="B38" s="547" t="s">
        <v>33</v>
      </c>
      <c r="C38" s="541" t="s">
        <v>839</v>
      </c>
      <c r="D38" s="533" t="s">
        <v>129</v>
      </c>
      <c r="E38" s="578" t="s">
        <v>33</v>
      </c>
      <c r="F38" s="575"/>
    </row>
    <row r="39" spans="1:6" ht="84" customHeight="1">
      <c r="A39" s="873"/>
      <c r="B39" s="547" t="s">
        <v>28</v>
      </c>
      <c r="C39" s="541" t="s">
        <v>840</v>
      </c>
      <c r="D39" s="582">
        <v>150</v>
      </c>
      <c r="E39" s="578" t="s">
        <v>28</v>
      </c>
      <c r="F39" s="575"/>
    </row>
    <row r="40" spans="1:6" ht="84" customHeight="1">
      <c r="A40" s="873"/>
      <c r="B40" s="547" t="s">
        <v>513</v>
      </c>
      <c r="C40" s="541" t="s">
        <v>841</v>
      </c>
      <c r="D40" s="582">
        <v>150</v>
      </c>
      <c r="E40" s="578" t="s">
        <v>513</v>
      </c>
      <c r="F40" s="575"/>
    </row>
    <row r="41" spans="1:6" ht="84" customHeight="1">
      <c r="A41" s="873"/>
      <c r="B41" s="547" t="s">
        <v>805</v>
      </c>
      <c r="C41" s="541" t="s">
        <v>843</v>
      </c>
      <c r="D41" s="582">
        <v>950</v>
      </c>
      <c r="E41" s="578" t="s">
        <v>805</v>
      </c>
      <c r="F41" s="575"/>
    </row>
    <row r="42" spans="1:6" ht="84" customHeight="1">
      <c r="A42" s="873"/>
      <c r="B42" s="547" t="s">
        <v>806</v>
      </c>
      <c r="C42" s="541" t="s">
        <v>844</v>
      </c>
      <c r="D42" s="582">
        <v>950</v>
      </c>
      <c r="E42" s="578" t="s">
        <v>806</v>
      </c>
      <c r="F42" s="575"/>
    </row>
    <row r="43" spans="1:6" ht="84" customHeight="1">
      <c r="A43" s="873"/>
      <c r="B43" s="547" t="s">
        <v>620</v>
      </c>
      <c r="C43" s="541" t="s">
        <v>869</v>
      </c>
      <c r="D43" s="582">
        <v>700</v>
      </c>
      <c r="E43" s="578" t="s">
        <v>620</v>
      </c>
      <c r="F43" s="575" t="s">
        <v>903</v>
      </c>
    </row>
    <row r="44" spans="1:6" ht="84" customHeight="1">
      <c r="A44" s="873"/>
      <c r="B44" s="547" t="s">
        <v>216</v>
      </c>
      <c r="C44" s="541" t="s">
        <v>845</v>
      </c>
      <c r="D44" s="533" t="s">
        <v>129</v>
      </c>
      <c r="E44" s="578" t="s">
        <v>216</v>
      </c>
      <c r="F44" s="575"/>
    </row>
    <row r="45" spans="1:6" ht="84" customHeight="1">
      <c r="A45" s="873"/>
      <c r="B45" s="547" t="s">
        <v>138</v>
      </c>
      <c r="C45" s="541" t="s">
        <v>139</v>
      </c>
      <c r="D45" s="533" t="s">
        <v>129</v>
      </c>
      <c r="E45" s="578" t="s">
        <v>138</v>
      </c>
      <c r="F45" s="575"/>
    </row>
    <row r="46" spans="1:6" ht="84" customHeight="1">
      <c r="A46" s="873"/>
      <c r="B46" s="547" t="s">
        <v>144</v>
      </c>
      <c r="C46" s="541" t="s">
        <v>307</v>
      </c>
      <c r="D46" s="533" t="s">
        <v>129</v>
      </c>
      <c r="E46" s="578" t="s">
        <v>144</v>
      </c>
      <c r="F46" s="575"/>
    </row>
    <row r="47" spans="1:6" ht="84" customHeight="1">
      <c r="A47" s="873"/>
      <c r="B47" s="547" t="s">
        <v>29</v>
      </c>
      <c r="C47" s="541" t="s">
        <v>30</v>
      </c>
      <c r="D47" s="533" t="s">
        <v>129</v>
      </c>
      <c r="E47" s="578" t="s">
        <v>29</v>
      </c>
      <c r="F47" s="575"/>
    </row>
    <row r="48" spans="1:6" ht="84" customHeight="1">
      <c r="A48" s="873"/>
      <c r="B48" s="547" t="s">
        <v>31</v>
      </c>
      <c r="C48" s="541" t="s">
        <v>440</v>
      </c>
      <c r="D48" s="533" t="s">
        <v>129</v>
      </c>
      <c r="E48" s="578" t="s">
        <v>31</v>
      </c>
      <c r="F48" s="575"/>
    </row>
    <row r="49" spans="1:6" ht="84" customHeight="1">
      <c r="A49" s="873"/>
      <c r="B49" s="547" t="s">
        <v>197</v>
      </c>
      <c r="C49" s="541" t="s">
        <v>627</v>
      </c>
      <c r="D49" s="533" t="s">
        <v>129</v>
      </c>
      <c r="E49" s="578" t="s">
        <v>197</v>
      </c>
      <c r="F49" s="575"/>
    </row>
    <row r="50" spans="1:6" ht="84" customHeight="1">
      <c r="A50" s="873"/>
      <c r="B50" s="547" t="s">
        <v>1089</v>
      </c>
      <c r="C50" s="541" t="s">
        <v>1090</v>
      </c>
      <c r="D50" s="533" t="s">
        <v>129</v>
      </c>
      <c r="E50" s="578" t="s">
        <v>1089</v>
      </c>
      <c r="F50" s="575"/>
    </row>
    <row r="51" spans="1:6" ht="84" customHeight="1">
      <c r="A51" s="873"/>
      <c r="B51" s="547" t="s">
        <v>807</v>
      </c>
      <c r="C51" s="579" t="s">
        <v>847</v>
      </c>
      <c r="D51" s="582">
        <v>200</v>
      </c>
      <c r="E51" s="578" t="s">
        <v>807</v>
      </c>
      <c r="F51" s="575"/>
    </row>
    <row r="52" spans="1:6" ht="96" customHeight="1">
      <c r="A52" s="873"/>
      <c r="B52" s="547" t="s">
        <v>808</v>
      </c>
      <c r="C52" s="579" t="s">
        <v>848</v>
      </c>
      <c r="D52" s="582">
        <v>200</v>
      </c>
      <c r="E52" s="578" t="s">
        <v>808</v>
      </c>
      <c r="F52" s="575"/>
    </row>
    <row r="53" spans="1:6" ht="84" customHeight="1">
      <c r="A53" s="873"/>
      <c r="B53" s="547" t="s">
        <v>218</v>
      </c>
      <c r="C53" s="579" t="s">
        <v>219</v>
      </c>
      <c r="D53" s="582" t="s">
        <v>615</v>
      </c>
      <c r="E53" s="578" t="s">
        <v>218</v>
      </c>
      <c r="F53" s="575"/>
    </row>
    <row r="54" spans="1:6" ht="84" customHeight="1">
      <c r="A54" s="873"/>
      <c r="B54" s="547" t="s">
        <v>192</v>
      </c>
      <c r="C54" s="579" t="s">
        <v>1010</v>
      </c>
      <c r="D54" s="533" t="s">
        <v>129</v>
      </c>
      <c r="E54" s="578" t="s">
        <v>192</v>
      </c>
      <c r="F54" s="575"/>
    </row>
    <row r="55" spans="1:6" ht="84" customHeight="1">
      <c r="A55" s="873"/>
      <c r="B55" s="547" t="s">
        <v>653</v>
      </c>
      <c r="C55" s="579" t="s">
        <v>849</v>
      </c>
      <c r="D55" s="582">
        <v>380</v>
      </c>
      <c r="E55" s="578" t="s">
        <v>653</v>
      </c>
      <c r="F55" s="575" t="s">
        <v>1058</v>
      </c>
    </row>
    <row r="56" spans="1:6" ht="84" customHeight="1">
      <c r="A56" s="873"/>
      <c r="B56" s="547" t="s">
        <v>303</v>
      </c>
      <c r="C56" s="579" t="s">
        <v>849</v>
      </c>
      <c r="D56" s="582">
        <v>380</v>
      </c>
      <c r="E56" s="578" t="s">
        <v>303</v>
      </c>
      <c r="F56" s="575" t="s">
        <v>1058</v>
      </c>
    </row>
    <row r="57" spans="1:6" ht="84" customHeight="1">
      <c r="A57" s="873"/>
      <c r="B57" s="547" t="s">
        <v>551</v>
      </c>
      <c r="C57" s="579" t="s">
        <v>850</v>
      </c>
      <c r="D57" s="533" t="s">
        <v>129</v>
      </c>
      <c r="E57" s="578" t="s">
        <v>551</v>
      </c>
      <c r="F57" s="575"/>
    </row>
    <row r="58" spans="1:6" ht="84" customHeight="1">
      <c r="A58" s="873"/>
      <c r="B58" s="547" t="s">
        <v>810</v>
      </c>
      <c r="C58" s="579" t="s">
        <v>851</v>
      </c>
      <c r="D58" s="582" t="s">
        <v>615</v>
      </c>
      <c r="E58" s="578" t="s">
        <v>810</v>
      </c>
      <c r="F58" s="575"/>
    </row>
    <row r="59" spans="1:6" ht="84" customHeight="1">
      <c r="A59" s="873"/>
      <c r="B59" s="547" t="s">
        <v>811</v>
      </c>
      <c r="C59" s="541" t="s">
        <v>852</v>
      </c>
      <c r="D59" s="533" t="s">
        <v>129</v>
      </c>
      <c r="E59" s="578" t="s">
        <v>811</v>
      </c>
      <c r="F59" s="575"/>
    </row>
    <row r="60" spans="1:6" ht="84" customHeight="1">
      <c r="A60" s="873"/>
      <c r="B60" s="547" t="s">
        <v>199</v>
      </c>
      <c r="C60" s="541" t="s">
        <v>853</v>
      </c>
      <c r="D60" s="533" t="s">
        <v>129</v>
      </c>
      <c r="E60" s="578" t="s">
        <v>199</v>
      </c>
      <c r="F60" s="575"/>
    </row>
    <row r="61" spans="1:6" ht="84" customHeight="1">
      <c r="A61" s="873"/>
      <c r="B61" s="547" t="s">
        <v>1091</v>
      </c>
      <c r="C61" s="541" t="s">
        <v>1092</v>
      </c>
      <c r="D61" s="533" t="s">
        <v>129</v>
      </c>
      <c r="E61" s="578" t="s">
        <v>1091</v>
      </c>
      <c r="F61" s="575"/>
    </row>
    <row r="62" spans="1:6" ht="84" customHeight="1">
      <c r="A62" s="873"/>
      <c r="B62" s="547" t="s">
        <v>812</v>
      </c>
      <c r="C62" s="579" t="s">
        <v>855</v>
      </c>
      <c r="D62" s="582" t="s">
        <v>615</v>
      </c>
      <c r="E62" s="578" t="s">
        <v>812</v>
      </c>
      <c r="F62" s="575"/>
    </row>
    <row r="63" spans="1:6" ht="84" customHeight="1">
      <c r="A63" s="873"/>
      <c r="B63" s="547" t="s">
        <v>813</v>
      </c>
      <c r="C63" s="541" t="s">
        <v>856</v>
      </c>
      <c r="D63" s="582">
        <v>110</v>
      </c>
      <c r="E63" s="578" t="s">
        <v>813</v>
      </c>
      <c r="F63" s="575" t="s">
        <v>898</v>
      </c>
    </row>
    <row r="64" spans="1:6" ht="84" customHeight="1">
      <c r="A64" s="873"/>
      <c r="B64" s="547" t="s">
        <v>814</v>
      </c>
      <c r="C64" s="541" t="s">
        <v>857</v>
      </c>
      <c r="D64" s="533" t="s">
        <v>129</v>
      </c>
      <c r="E64" s="578" t="s">
        <v>814</v>
      </c>
      <c r="F64" s="575"/>
    </row>
    <row r="65" spans="1:6" ht="84" customHeight="1">
      <c r="A65" s="873"/>
      <c r="B65" s="547" t="s">
        <v>816</v>
      </c>
      <c r="C65" s="579" t="s">
        <v>859</v>
      </c>
      <c r="D65" s="533" t="s">
        <v>129</v>
      </c>
      <c r="E65" s="578" t="s">
        <v>816</v>
      </c>
      <c r="F65" s="575"/>
    </row>
    <row r="66" spans="1:6" ht="84" customHeight="1">
      <c r="A66" s="583"/>
      <c r="B66" s="578" t="s">
        <v>1059</v>
      </c>
      <c r="C66" s="579" t="s">
        <v>1060</v>
      </c>
      <c r="D66" s="582">
        <v>800</v>
      </c>
      <c r="E66" s="578" t="s">
        <v>1059</v>
      </c>
      <c r="F66" s="575"/>
    </row>
    <row r="67" spans="1:6" ht="84" customHeight="1">
      <c r="A67" s="873"/>
      <c r="B67" s="578" t="s">
        <v>817</v>
      </c>
      <c r="C67" s="541" t="s">
        <v>860</v>
      </c>
      <c r="D67" s="582">
        <v>950</v>
      </c>
      <c r="E67" s="578" t="s">
        <v>817</v>
      </c>
      <c r="F67" s="575"/>
    </row>
    <row r="68" spans="1:6" ht="84" customHeight="1">
      <c r="A68" s="873"/>
      <c r="B68" s="578" t="s">
        <v>818</v>
      </c>
      <c r="C68" s="541" t="s">
        <v>861</v>
      </c>
      <c r="D68" s="582">
        <v>950</v>
      </c>
      <c r="E68" s="578" t="s">
        <v>818</v>
      </c>
      <c r="F68" s="575"/>
    </row>
    <row r="69" spans="1:6" ht="84" customHeight="1">
      <c r="A69" s="873"/>
      <c r="B69" s="578" t="s">
        <v>819</v>
      </c>
      <c r="C69" s="541" t="s">
        <v>862</v>
      </c>
      <c r="D69" s="582">
        <v>950</v>
      </c>
      <c r="E69" s="578" t="s">
        <v>819</v>
      </c>
      <c r="F69" s="575"/>
    </row>
    <row r="70" spans="1:6" ht="84" customHeight="1">
      <c r="A70" s="873"/>
      <c r="B70" s="578" t="s">
        <v>820</v>
      </c>
      <c r="C70" s="541" t="s">
        <v>863</v>
      </c>
      <c r="D70" s="582">
        <v>950</v>
      </c>
      <c r="E70" s="578" t="s">
        <v>820</v>
      </c>
      <c r="F70" s="575"/>
    </row>
    <row r="71" spans="1:6" ht="108" customHeight="1">
      <c r="A71" s="873"/>
      <c r="B71" s="578" t="s">
        <v>821</v>
      </c>
      <c r="C71" s="541" t="s">
        <v>1093</v>
      </c>
      <c r="D71" s="533" t="s">
        <v>129</v>
      </c>
      <c r="E71" s="578" t="s">
        <v>821</v>
      </c>
      <c r="F71" s="575"/>
    </row>
    <row r="72" spans="1:6" ht="84" customHeight="1">
      <c r="A72" s="873"/>
      <c r="B72" s="578" t="s">
        <v>943</v>
      </c>
      <c r="C72" s="579" t="s">
        <v>944</v>
      </c>
      <c r="D72" s="582">
        <v>1200</v>
      </c>
      <c r="E72" s="578" t="s">
        <v>943</v>
      </c>
      <c r="F72" s="575"/>
    </row>
    <row r="73" spans="1:6" ht="84" customHeight="1">
      <c r="A73" s="873"/>
      <c r="B73" s="578" t="s">
        <v>945</v>
      </c>
      <c r="C73" s="579" t="s">
        <v>946</v>
      </c>
      <c r="D73" s="582">
        <v>1200</v>
      </c>
      <c r="E73" s="578" t="s">
        <v>945</v>
      </c>
      <c r="F73" s="575"/>
    </row>
    <row r="74" spans="1:6" ht="84" customHeight="1">
      <c r="A74" s="873"/>
      <c r="B74" s="578" t="s">
        <v>947</v>
      </c>
      <c r="C74" s="579" t="s">
        <v>948</v>
      </c>
      <c r="D74" s="582">
        <v>1200</v>
      </c>
      <c r="E74" s="578" t="s">
        <v>947</v>
      </c>
      <c r="F74" s="575"/>
    </row>
    <row r="75" spans="1:6" ht="84" customHeight="1">
      <c r="A75" s="873"/>
      <c r="B75" s="578" t="s">
        <v>822</v>
      </c>
      <c r="C75" s="541" t="s">
        <v>865</v>
      </c>
      <c r="D75" s="533" t="s">
        <v>129</v>
      </c>
      <c r="E75" s="578" t="s">
        <v>822</v>
      </c>
      <c r="F75" s="575"/>
    </row>
    <row r="76" spans="1:6" ht="135" customHeight="1">
      <c r="A76" s="873"/>
      <c r="B76" s="578" t="s">
        <v>1094</v>
      </c>
      <c r="C76" s="541" t="s">
        <v>1095</v>
      </c>
      <c r="D76" s="582">
        <v>1600</v>
      </c>
      <c r="E76" s="578" t="s">
        <v>1094</v>
      </c>
      <c r="F76" s="575"/>
    </row>
    <row r="77" spans="1:6" ht="84" customHeight="1">
      <c r="A77" s="873"/>
      <c r="B77" s="578" t="s">
        <v>410</v>
      </c>
      <c r="C77" s="579" t="s">
        <v>480</v>
      </c>
      <c r="D77" s="533" t="s">
        <v>129</v>
      </c>
      <c r="E77" s="578" t="s">
        <v>410</v>
      </c>
      <c r="F77" s="575"/>
    </row>
    <row r="78" spans="1:6" ht="84" customHeight="1">
      <c r="A78" s="873"/>
      <c r="B78" s="578" t="s">
        <v>391</v>
      </c>
      <c r="C78" s="554" t="s">
        <v>535</v>
      </c>
      <c r="D78" s="533" t="s">
        <v>129</v>
      </c>
      <c r="E78" s="578" t="s">
        <v>391</v>
      </c>
      <c r="F78" s="575"/>
    </row>
    <row r="79" spans="1:6" ht="84" customHeight="1">
      <c r="A79" s="873"/>
      <c r="B79" s="555" t="s">
        <v>23</v>
      </c>
      <c r="C79" s="579" t="s">
        <v>866</v>
      </c>
      <c r="D79" s="533" t="s">
        <v>129</v>
      </c>
      <c r="E79" s="578" t="s">
        <v>23</v>
      </c>
      <c r="F79" s="575"/>
    </row>
    <row r="80" spans="1:6" ht="84" customHeight="1">
      <c r="A80" s="873"/>
      <c r="B80" s="555" t="s">
        <v>41</v>
      </c>
      <c r="C80" s="556" t="s">
        <v>867</v>
      </c>
      <c r="D80" s="533" t="s">
        <v>129</v>
      </c>
      <c r="E80" s="578" t="s">
        <v>41</v>
      </c>
      <c r="F80" s="575"/>
    </row>
    <row r="81" spans="1:6" ht="84" customHeight="1" thickBot="1">
      <c r="A81" s="874"/>
      <c r="B81" s="555" t="s">
        <v>617</v>
      </c>
      <c r="C81" s="557" t="s">
        <v>113</v>
      </c>
      <c r="D81" s="558">
        <v>50</v>
      </c>
      <c r="E81" s="559" t="s">
        <v>617</v>
      </c>
      <c r="F81" s="560"/>
    </row>
    <row r="82" spans="1:6" ht="44.25" customHeight="1">
      <c r="A82" s="561"/>
      <c r="B82" s="562"/>
      <c r="C82" s="584" t="s">
        <v>351</v>
      </c>
      <c r="D82" s="563"/>
      <c r="E82" s="564"/>
      <c r="F82" s="565"/>
    </row>
    <row r="83" spans="1:6" ht="88.5">
      <c r="A83" s="561"/>
      <c r="B83" s="566"/>
      <c r="C83" s="584" t="s">
        <v>352</v>
      </c>
      <c r="D83" s="568"/>
      <c r="E83" s="564"/>
      <c r="F83" s="565"/>
    </row>
    <row r="84" spans="1:6">
      <c r="B84" s="576"/>
      <c r="C84" s="576"/>
      <c r="D84" s="576"/>
      <c r="E84" s="576"/>
      <c r="F84" s="576"/>
    </row>
  </sheetData>
  <mergeCells count="8">
    <mergeCell ref="A67:A81"/>
    <mergeCell ref="A1:A65"/>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6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view="pageBreakPreview" zoomScale="25" zoomScaleNormal="75" zoomScaleSheetLayoutView="70" workbookViewId="0">
      <selection activeCell="F11" sqref="F11"/>
    </sheetView>
  </sheetViews>
  <sheetFormatPr defaultColWidth="9.140625" defaultRowHeight="12.75"/>
  <cols>
    <col min="1" max="1" width="21.85546875" style="576" customWidth="1"/>
    <col min="2" max="2" width="19" style="569" customWidth="1"/>
    <col min="3" max="3" width="226.28515625" style="570" customWidth="1"/>
    <col min="4" max="4" width="65.5703125" style="570" customWidth="1"/>
    <col min="5" max="5" width="23.85546875" style="561" customWidth="1"/>
    <col min="6" max="6" width="222" style="571" customWidth="1"/>
    <col min="7" max="7" width="38.28515625" style="576" customWidth="1"/>
    <col min="8" max="8" width="43.42578125" style="576" customWidth="1"/>
    <col min="9" max="9" width="45.140625" style="576" customWidth="1"/>
    <col min="10" max="16384" width="9.140625" style="576"/>
  </cols>
  <sheetData>
    <row r="1" spans="1:6" s="517" customFormat="1" ht="135" customHeight="1">
      <c r="A1" s="876" t="s">
        <v>967</v>
      </c>
      <c r="B1" s="877" t="s">
        <v>1088</v>
      </c>
      <c r="C1" s="878"/>
      <c r="D1" s="514" t="s">
        <v>1088</v>
      </c>
      <c r="E1" s="515"/>
      <c r="F1" s="516"/>
    </row>
    <row r="2" spans="1:6" s="517" customFormat="1" ht="78" customHeight="1">
      <c r="A2" s="873"/>
      <c r="B2" s="879"/>
      <c r="C2" s="880"/>
      <c r="D2" s="518" t="s">
        <v>369</v>
      </c>
      <c r="E2" s="519"/>
      <c r="F2" s="520"/>
    </row>
    <row r="3" spans="1:6" s="517" customFormat="1" ht="78" customHeight="1">
      <c r="A3" s="873"/>
      <c r="B3" s="879"/>
      <c r="C3" s="880"/>
      <c r="D3" s="518">
        <v>1598</v>
      </c>
      <c r="E3" s="519"/>
      <c r="F3" s="520"/>
    </row>
    <row r="4" spans="1:6" ht="78" customHeight="1">
      <c r="A4" s="873"/>
      <c r="B4" s="879"/>
      <c r="C4" s="880"/>
      <c r="D4" s="518" t="s">
        <v>203</v>
      </c>
      <c r="E4" s="521"/>
      <c r="F4" s="522"/>
    </row>
    <row r="5" spans="1:6" ht="78" customHeight="1">
      <c r="A5" s="873"/>
      <c r="B5" s="879"/>
      <c r="C5" s="880"/>
      <c r="D5" s="518" t="s">
        <v>538</v>
      </c>
      <c r="E5" s="521"/>
      <c r="F5" s="522"/>
    </row>
    <row r="6" spans="1:6" ht="78" customHeight="1">
      <c r="A6" s="873"/>
      <c r="B6" s="879"/>
      <c r="C6" s="880"/>
      <c r="D6" s="518" t="s">
        <v>331</v>
      </c>
      <c r="E6" s="521"/>
      <c r="F6" s="522"/>
    </row>
    <row r="7" spans="1:6" ht="75" customHeight="1">
      <c r="A7" s="873"/>
      <c r="B7" s="881" t="s">
        <v>522</v>
      </c>
      <c r="C7" s="882"/>
      <c r="D7" s="524">
        <v>23300</v>
      </c>
      <c r="E7" s="883"/>
      <c r="F7" s="884"/>
    </row>
    <row r="8" spans="1:6" ht="66" customHeight="1">
      <c r="A8" s="873"/>
      <c r="B8" s="824" t="s">
        <v>523</v>
      </c>
      <c r="C8" s="825"/>
      <c r="D8" s="526" t="s">
        <v>1101</v>
      </c>
      <c r="E8" s="885" t="s">
        <v>524</v>
      </c>
      <c r="F8" s="527" t="s">
        <v>552</v>
      </c>
    </row>
    <row r="9" spans="1:6" ht="84" customHeight="1">
      <c r="A9" s="873"/>
      <c r="B9" s="887" t="s">
        <v>127</v>
      </c>
      <c r="C9" s="888"/>
      <c r="D9" s="529"/>
      <c r="E9" s="886"/>
      <c r="F9" s="530"/>
    </row>
    <row r="10" spans="1:6" ht="84" customHeight="1">
      <c r="A10" s="873"/>
      <c r="B10" s="531" t="s">
        <v>3</v>
      </c>
      <c r="C10" s="532" t="s">
        <v>457</v>
      </c>
      <c r="D10" s="533" t="s">
        <v>129</v>
      </c>
      <c r="E10" s="534" t="s">
        <v>3</v>
      </c>
      <c r="F10" s="575"/>
    </row>
    <row r="11" spans="1:6" ht="84" customHeight="1">
      <c r="A11" s="873"/>
      <c r="B11" s="531" t="s">
        <v>539</v>
      </c>
      <c r="C11" s="532" t="s">
        <v>499</v>
      </c>
      <c r="D11" s="533" t="s">
        <v>129</v>
      </c>
      <c r="E11" s="534" t="s">
        <v>539</v>
      </c>
      <c r="F11" s="575"/>
    </row>
    <row r="12" spans="1:6" ht="84" customHeight="1">
      <c r="A12" s="873"/>
      <c r="B12" s="531" t="s">
        <v>501</v>
      </c>
      <c r="C12" s="532" t="s">
        <v>583</v>
      </c>
      <c r="D12" s="533" t="s">
        <v>129</v>
      </c>
      <c r="E12" s="534" t="s">
        <v>501</v>
      </c>
      <c r="F12" s="575"/>
    </row>
    <row r="13" spans="1:6" ht="84" customHeight="1">
      <c r="A13" s="873"/>
      <c r="B13" s="531" t="s">
        <v>462</v>
      </c>
      <c r="C13" s="532" t="s">
        <v>83</v>
      </c>
      <c r="D13" s="533" t="s">
        <v>129</v>
      </c>
      <c r="E13" s="534" t="s">
        <v>462</v>
      </c>
      <c r="F13" s="575"/>
    </row>
    <row r="14" spans="1:6" ht="84" customHeight="1">
      <c r="A14" s="873"/>
      <c r="B14" s="531" t="s">
        <v>130</v>
      </c>
      <c r="C14" s="532" t="s">
        <v>131</v>
      </c>
      <c r="D14" s="537" t="s">
        <v>615</v>
      </c>
      <c r="E14" s="534" t="s">
        <v>130</v>
      </c>
      <c r="F14" s="575"/>
    </row>
    <row r="15" spans="1:6" ht="84" customHeight="1">
      <c r="A15" s="873"/>
      <c r="B15" s="531" t="s">
        <v>414</v>
      </c>
      <c r="C15" s="532" t="s">
        <v>824</v>
      </c>
      <c r="D15" s="533" t="s">
        <v>129</v>
      </c>
      <c r="E15" s="534" t="s">
        <v>414</v>
      </c>
      <c r="F15" s="575"/>
    </row>
    <row r="16" spans="1:6" ht="141.6" customHeight="1">
      <c r="A16" s="873"/>
      <c r="B16" s="531" t="s">
        <v>5</v>
      </c>
      <c r="C16" s="532" t="s">
        <v>363</v>
      </c>
      <c r="D16" s="533" t="s">
        <v>129</v>
      </c>
      <c r="E16" s="534" t="s">
        <v>5</v>
      </c>
      <c r="F16" s="575"/>
    </row>
    <row r="17" spans="1:6" ht="84" customHeight="1">
      <c r="A17" s="873"/>
      <c r="B17" s="531" t="s">
        <v>533</v>
      </c>
      <c r="C17" s="532" t="s">
        <v>825</v>
      </c>
      <c r="D17" s="533" t="s">
        <v>129</v>
      </c>
      <c r="E17" s="534" t="s">
        <v>533</v>
      </c>
      <c r="F17" s="575"/>
    </row>
    <row r="18" spans="1:6" ht="84" customHeight="1">
      <c r="A18" s="873"/>
      <c r="B18" s="538" t="s">
        <v>492</v>
      </c>
      <c r="C18" s="532" t="s">
        <v>1096</v>
      </c>
      <c r="D18" s="581">
        <v>860</v>
      </c>
      <c r="E18" s="539" t="s">
        <v>492</v>
      </c>
      <c r="F18" s="575"/>
    </row>
    <row r="19" spans="1:6" ht="84" customHeight="1">
      <c r="A19" s="873"/>
      <c r="B19" s="531" t="s">
        <v>141</v>
      </c>
      <c r="C19" s="532" t="s">
        <v>142</v>
      </c>
      <c r="D19" s="533" t="s">
        <v>129</v>
      </c>
      <c r="E19" s="534" t="s">
        <v>141</v>
      </c>
      <c r="F19" s="575"/>
    </row>
    <row r="20" spans="1:6" ht="84" customHeight="1">
      <c r="A20" s="873"/>
      <c r="B20" s="531" t="s">
        <v>133</v>
      </c>
      <c r="C20" s="532" t="s">
        <v>631</v>
      </c>
      <c r="D20" s="533" t="s">
        <v>129</v>
      </c>
      <c r="E20" s="534" t="s">
        <v>133</v>
      </c>
      <c r="F20" s="575"/>
    </row>
    <row r="21" spans="1:6" ht="84" customHeight="1">
      <c r="A21" s="873"/>
      <c r="B21" s="531" t="s">
        <v>249</v>
      </c>
      <c r="C21" s="532" t="s">
        <v>827</v>
      </c>
      <c r="D21" s="533" t="s">
        <v>129</v>
      </c>
      <c r="E21" s="534" t="s">
        <v>249</v>
      </c>
      <c r="F21" s="575"/>
    </row>
    <row r="22" spans="1:6" ht="84" customHeight="1">
      <c r="A22" s="873"/>
      <c r="B22" s="538" t="s">
        <v>397</v>
      </c>
      <c r="C22" s="532" t="s">
        <v>828</v>
      </c>
      <c r="D22" s="581">
        <v>150</v>
      </c>
      <c r="E22" s="539" t="s">
        <v>397</v>
      </c>
      <c r="F22" s="575"/>
    </row>
    <row r="23" spans="1:6" ht="84" customHeight="1">
      <c r="A23" s="873"/>
      <c r="B23" s="538" t="s">
        <v>234</v>
      </c>
      <c r="C23" s="532" t="s">
        <v>253</v>
      </c>
      <c r="D23" s="581">
        <v>510</v>
      </c>
      <c r="E23" s="539" t="s">
        <v>234</v>
      </c>
      <c r="F23" s="575"/>
    </row>
    <row r="24" spans="1:6" ht="84" customHeight="1">
      <c r="A24" s="873"/>
      <c r="B24" s="540" t="s">
        <v>425</v>
      </c>
      <c r="C24" s="541" t="s">
        <v>426</v>
      </c>
      <c r="D24" s="533" t="s">
        <v>129</v>
      </c>
      <c r="E24" s="542" t="s">
        <v>425</v>
      </c>
      <c r="F24" s="575"/>
    </row>
    <row r="25" spans="1:6" ht="91.15" customHeight="1">
      <c r="A25" s="873"/>
      <c r="B25" s="540" t="s">
        <v>778</v>
      </c>
      <c r="C25" s="541" t="s">
        <v>829</v>
      </c>
      <c r="D25" s="533" t="s">
        <v>129</v>
      </c>
      <c r="E25" s="542" t="s">
        <v>778</v>
      </c>
      <c r="F25" s="575"/>
    </row>
    <row r="26" spans="1:6" ht="95.25" customHeight="1">
      <c r="A26" s="873"/>
      <c r="B26" s="578" t="s">
        <v>355</v>
      </c>
      <c r="C26" s="541" t="s">
        <v>830</v>
      </c>
      <c r="D26" s="533" t="s">
        <v>129</v>
      </c>
      <c r="E26" s="578" t="s">
        <v>355</v>
      </c>
      <c r="F26" s="575"/>
    </row>
    <row r="27" spans="1:6" ht="90" customHeight="1">
      <c r="A27" s="873"/>
      <c r="B27" s="546" t="s">
        <v>232</v>
      </c>
      <c r="C27" s="541" t="s">
        <v>868</v>
      </c>
      <c r="D27" s="582">
        <v>80</v>
      </c>
      <c r="E27" s="542" t="s">
        <v>232</v>
      </c>
      <c r="F27" s="575" t="s">
        <v>906</v>
      </c>
    </row>
    <row r="28" spans="1:6" ht="84" customHeight="1">
      <c r="A28" s="873"/>
      <c r="B28" s="547" t="s">
        <v>55</v>
      </c>
      <c r="C28" s="541" t="s">
        <v>137</v>
      </c>
      <c r="D28" s="533" t="s">
        <v>129</v>
      </c>
      <c r="E28" s="578" t="s">
        <v>55</v>
      </c>
      <c r="F28" s="575"/>
    </row>
    <row r="29" spans="1:6" ht="84" customHeight="1">
      <c r="A29" s="873"/>
      <c r="B29" s="547" t="s">
        <v>384</v>
      </c>
      <c r="C29" s="579" t="s">
        <v>715</v>
      </c>
      <c r="D29" s="533" t="s">
        <v>129</v>
      </c>
      <c r="E29" s="578" t="s">
        <v>384</v>
      </c>
      <c r="F29" s="575"/>
    </row>
    <row r="30" spans="1:6" ht="84" customHeight="1">
      <c r="A30" s="873"/>
      <c r="B30" s="547" t="s">
        <v>237</v>
      </c>
      <c r="C30" s="541" t="s">
        <v>831</v>
      </c>
      <c r="D30" s="533" t="s">
        <v>129</v>
      </c>
      <c r="E30" s="578" t="s">
        <v>237</v>
      </c>
      <c r="F30" s="575"/>
    </row>
    <row r="31" spans="1:6" ht="96" customHeight="1">
      <c r="A31" s="873"/>
      <c r="B31" s="547" t="s">
        <v>385</v>
      </c>
      <c r="C31" s="541" t="s">
        <v>832</v>
      </c>
      <c r="D31" s="533" t="s">
        <v>129</v>
      </c>
      <c r="E31" s="578" t="s">
        <v>385</v>
      </c>
      <c r="F31" s="575"/>
    </row>
    <row r="32" spans="1:6" ht="84" customHeight="1">
      <c r="A32" s="873"/>
      <c r="B32" s="547" t="s">
        <v>78</v>
      </c>
      <c r="C32" s="579" t="s">
        <v>833</v>
      </c>
      <c r="D32" s="550" t="s">
        <v>615</v>
      </c>
      <c r="E32" s="578" t="s">
        <v>78</v>
      </c>
      <c r="F32" s="575"/>
    </row>
    <row r="33" spans="1:6" ht="87" customHeight="1">
      <c r="A33" s="873"/>
      <c r="B33" s="547" t="s">
        <v>549</v>
      </c>
      <c r="C33" s="579" t="s">
        <v>835</v>
      </c>
      <c r="D33" s="533" t="s">
        <v>129</v>
      </c>
      <c r="E33" s="578" t="s">
        <v>549</v>
      </c>
      <c r="F33" s="575"/>
    </row>
    <row r="34" spans="1:6" ht="84" customHeight="1">
      <c r="A34" s="873"/>
      <c r="B34" s="547" t="s">
        <v>79</v>
      </c>
      <c r="C34" s="541" t="s">
        <v>80</v>
      </c>
      <c r="D34" s="533" t="s">
        <v>129</v>
      </c>
      <c r="E34" s="578" t="s">
        <v>79</v>
      </c>
      <c r="F34" s="575"/>
    </row>
    <row r="35" spans="1:6" ht="84" customHeight="1">
      <c r="A35" s="873"/>
      <c r="B35" s="547" t="s">
        <v>264</v>
      </c>
      <c r="C35" s="541" t="s">
        <v>836</v>
      </c>
      <c r="D35" s="582" t="s">
        <v>615</v>
      </c>
      <c r="E35" s="578" t="s">
        <v>264</v>
      </c>
      <c r="F35" s="575"/>
    </row>
    <row r="36" spans="1:6" ht="84" customHeight="1">
      <c r="A36" s="873"/>
      <c r="B36" s="547" t="s">
        <v>82</v>
      </c>
      <c r="C36" s="541" t="s">
        <v>837</v>
      </c>
      <c r="D36" s="582" t="s">
        <v>615</v>
      </c>
      <c r="E36" s="578" t="s">
        <v>82</v>
      </c>
      <c r="F36" s="575"/>
    </row>
    <row r="37" spans="1:6" ht="84" customHeight="1">
      <c r="A37" s="873"/>
      <c r="B37" s="547" t="s">
        <v>359</v>
      </c>
      <c r="C37" s="541" t="s">
        <v>838</v>
      </c>
      <c r="D37" s="533" t="s">
        <v>129</v>
      </c>
      <c r="E37" s="578" t="s">
        <v>359</v>
      </c>
      <c r="F37" s="575"/>
    </row>
    <row r="38" spans="1:6" ht="84" customHeight="1">
      <c r="A38" s="873"/>
      <c r="B38" s="547" t="s">
        <v>33</v>
      </c>
      <c r="C38" s="541" t="s">
        <v>839</v>
      </c>
      <c r="D38" s="533" t="s">
        <v>129</v>
      </c>
      <c r="E38" s="578" t="s">
        <v>33</v>
      </c>
      <c r="F38" s="575"/>
    </row>
    <row r="39" spans="1:6" ht="84" customHeight="1">
      <c r="A39" s="873"/>
      <c r="B39" s="547" t="s">
        <v>28</v>
      </c>
      <c r="C39" s="541" t="s">
        <v>840</v>
      </c>
      <c r="D39" s="582">
        <v>150</v>
      </c>
      <c r="E39" s="578" t="s">
        <v>28</v>
      </c>
      <c r="F39" s="575"/>
    </row>
    <row r="40" spans="1:6" ht="84" customHeight="1">
      <c r="A40" s="873"/>
      <c r="B40" s="547" t="s">
        <v>513</v>
      </c>
      <c r="C40" s="541" t="s">
        <v>841</v>
      </c>
      <c r="D40" s="582">
        <v>150</v>
      </c>
      <c r="E40" s="578" t="s">
        <v>513</v>
      </c>
      <c r="F40" s="575"/>
    </row>
    <row r="41" spans="1:6" ht="84" customHeight="1">
      <c r="A41" s="873"/>
      <c r="B41" s="547" t="s">
        <v>805</v>
      </c>
      <c r="C41" s="541" t="s">
        <v>843</v>
      </c>
      <c r="D41" s="582">
        <v>950</v>
      </c>
      <c r="E41" s="578" t="s">
        <v>805</v>
      </c>
      <c r="F41" s="575"/>
    </row>
    <row r="42" spans="1:6" ht="84" customHeight="1">
      <c r="A42" s="873"/>
      <c r="B42" s="547" t="s">
        <v>806</v>
      </c>
      <c r="C42" s="541" t="s">
        <v>844</v>
      </c>
      <c r="D42" s="582">
        <v>950</v>
      </c>
      <c r="E42" s="578" t="s">
        <v>806</v>
      </c>
      <c r="F42" s="575"/>
    </row>
    <row r="43" spans="1:6" ht="84" customHeight="1">
      <c r="A43" s="873"/>
      <c r="B43" s="547" t="s">
        <v>620</v>
      </c>
      <c r="C43" s="541" t="s">
        <v>869</v>
      </c>
      <c r="D43" s="582">
        <v>700</v>
      </c>
      <c r="E43" s="578" t="s">
        <v>620</v>
      </c>
      <c r="F43" s="575" t="s">
        <v>903</v>
      </c>
    </row>
    <row r="44" spans="1:6" ht="84" customHeight="1">
      <c r="A44" s="873"/>
      <c r="B44" s="547" t="s">
        <v>216</v>
      </c>
      <c r="C44" s="541" t="s">
        <v>845</v>
      </c>
      <c r="D44" s="533" t="s">
        <v>129</v>
      </c>
      <c r="E44" s="578" t="s">
        <v>216</v>
      </c>
      <c r="F44" s="575"/>
    </row>
    <row r="45" spans="1:6" ht="84" customHeight="1">
      <c r="A45" s="873"/>
      <c r="B45" s="547" t="s">
        <v>576</v>
      </c>
      <c r="C45" s="541" t="s">
        <v>846</v>
      </c>
      <c r="D45" s="551" t="s">
        <v>615</v>
      </c>
      <c r="E45" s="578" t="s">
        <v>576</v>
      </c>
      <c r="F45" s="575"/>
    </row>
    <row r="46" spans="1:6" ht="84" customHeight="1">
      <c r="A46" s="873"/>
      <c r="B46" s="547" t="s">
        <v>138</v>
      </c>
      <c r="C46" s="541" t="s">
        <v>139</v>
      </c>
      <c r="D46" s="533" t="s">
        <v>129</v>
      </c>
      <c r="E46" s="578" t="s">
        <v>138</v>
      </c>
      <c r="F46" s="575"/>
    </row>
    <row r="47" spans="1:6" ht="84" customHeight="1">
      <c r="A47" s="873"/>
      <c r="B47" s="547" t="s">
        <v>144</v>
      </c>
      <c r="C47" s="541" t="s">
        <v>307</v>
      </c>
      <c r="D47" s="533" t="s">
        <v>129</v>
      </c>
      <c r="E47" s="578" t="s">
        <v>144</v>
      </c>
      <c r="F47" s="575"/>
    </row>
    <row r="48" spans="1:6" ht="84" customHeight="1">
      <c r="A48" s="873"/>
      <c r="B48" s="547" t="s">
        <v>29</v>
      </c>
      <c r="C48" s="541" t="s">
        <v>30</v>
      </c>
      <c r="D48" s="533" t="s">
        <v>129</v>
      </c>
      <c r="E48" s="578" t="s">
        <v>29</v>
      </c>
      <c r="F48" s="575"/>
    </row>
    <row r="49" spans="1:6" ht="84" customHeight="1">
      <c r="A49" s="873"/>
      <c r="B49" s="547" t="s">
        <v>31</v>
      </c>
      <c r="C49" s="541" t="s">
        <v>440</v>
      </c>
      <c r="D49" s="533" t="s">
        <v>129</v>
      </c>
      <c r="E49" s="578" t="s">
        <v>31</v>
      </c>
      <c r="F49" s="575"/>
    </row>
    <row r="50" spans="1:6" ht="84" customHeight="1">
      <c r="A50" s="873"/>
      <c r="B50" s="547" t="s">
        <v>197</v>
      </c>
      <c r="C50" s="541" t="s">
        <v>627</v>
      </c>
      <c r="D50" s="533" t="s">
        <v>129</v>
      </c>
      <c r="E50" s="578" t="s">
        <v>197</v>
      </c>
      <c r="F50" s="575"/>
    </row>
    <row r="51" spans="1:6" ht="84" customHeight="1">
      <c r="A51" s="873"/>
      <c r="B51" s="547" t="s">
        <v>1089</v>
      </c>
      <c r="C51" s="541" t="s">
        <v>1090</v>
      </c>
      <c r="D51" s="533" t="s">
        <v>129</v>
      </c>
      <c r="E51" s="578" t="s">
        <v>1089</v>
      </c>
      <c r="F51" s="575"/>
    </row>
    <row r="52" spans="1:6" ht="84" customHeight="1">
      <c r="A52" s="873"/>
      <c r="B52" s="547" t="s">
        <v>807</v>
      </c>
      <c r="C52" s="579" t="s">
        <v>847</v>
      </c>
      <c r="D52" s="582">
        <v>200</v>
      </c>
      <c r="E52" s="578" t="s">
        <v>807</v>
      </c>
      <c r="F52" s="575"/>
    </row>
    <row r="53" spans="1:6" ht="92.25" customHeight="1">
      <c r="A53" s="873"/>
      <c r="B53" s="547" t="s">
        <v>808</v>
      </c>
      <c r="C53" s="579" t="s">
        <v>848</v>
      </c>
      <c r="D53" s="582">
        <v>200</v>
      </c>
      <c r="E53" s="578" t="s">
        <v>808</v>
      </c>
      <c r="F53" s="575"/>
    </row>
    <row r="54" spans="1:6" ht="93" customHeight="1">
      <c r="A54" s="873"/>
      <c r="B54" s="547" t="s">
        <v>218</v>
      </c>
      <c r="C54" s="579" t="s">
        <v>219</v>
      </c>
      <c r="D54" s="551" t="s">
        <v>615</v>
      </c>
      <c r="E54" s="578" t="s">
        <v>218</v>
      </c>
      <c r="F54" s="575"/>
    </row>
    <row r="55" spans="1:6" ht="84" customHeight="1">
      <c r="A55" s="873"/>
      <c r="B55" s="547" t="s">
        <v>809</v>
      </c>
      <c r="C55" s="579" t="s">
        <v>848</v>
      </c>
      <c r="D55" s="582" t="s">
        <v>615</v>
      </c>
      <c r="E55" s="578" t="s">
        <v>809</v>
      </c>
      <c r="F55" s="575"/>
    </row>
    <row r="56" spans="1:6" ht="96" customHeight="1">
      <c r="A56" s="873"/>
      <c r="B56" s="547" t="s">
        <v>653</v>
      </c>
      <c r="C56" s="579" t="s">
        <v>849</v>
      </c>
      <c r="D56" s="582">
        <v>380</v>
      </c>
      <c r="E56" s="578" t="s">
        <v>653</v>
      </c>
      <c r="F56" s="575" t="s">
        <v>1058</v>
      </c>
    </row>
    <row r="57" spans="1:6" ht="90" customHeight="1">
      <c r="A57" s="873"/>
      <c r="B57" s="547" t="s">
        <v>303</v>
      </c>
      <c r="C57" s="579" t="s">
        <v>849</v>
      </c>
      <c r="D57" s="582">
        <v>380</v>
      </c>
      <c r="E57" s="578" t="s">
        <v>303</v>
      </c>
      <c r="F57" s="575" t="s">
        <v>1058</v>
      </c>
    </row>
    <row r="58" spans="1:6" ht="84" customHeight="1">
      <c r="A58" s="873"/>
      <c r="B58" s="547" t="s">
        <v>551</v>
      </c>
      <c r="C58" s="579" t="s">
        <v>850</v>
      </c>
      <c r="D58" s="533" t="s">
        <v>129</v>
      </c>
      <c r="E58" s="578" t="s">
        <v>551</v>
      </c>
      <c r="F58" s="575"/>
    </row>
    <row r="59" spans="1:6" ht="84" customHeight="1">
      <c r="A59" s="873"/>
      <c r="B59" s="547" t="s">
        <v>577</v>
      </c>
      <c r="C59" s="541" t="s">
        <v>1056</v>
      </c>
      <c r="D59" s="582" t="s">
        <v>615</v>
      </c>
      <c r="E59" s="578" t="s">
        <v>577</v>
      </c>
      <c r="F59" s="575"/>
    </row>
    <row r="60" spans="1:6" ht="84" customHeight="1">
      <c r="A60" s="873"/>
      <c r="B60" s="547" t="s">
        <v>810</v>
      </c>
      <c r="C60" s="579" t="s">
        <v>851</v>
      </c>
      <c r="D60" s="582" t="s">
        <v>615</v>
      </c>
      <c r="E60" s="578" t="s">
        <v>810</v>
      </c>
      <c r="F60" s="575"/>
    </row>
    <row r="61" spans="1:6" ht="84" customHeight="1">
      <c r="A61" s="873"/>
      <c r="B61" s="547" t="s">
        <v>811</v>
      </c>
      <c r="C61" s="541" t="s">
        <v>852</v>
      </c>
      <c r="D61" s="533" t="s">
        <v>129</v>
      </c>
      <c r="E61" s="578" t="s">
        <v>811</v>
      </c>
      <c r="F61" s="575"/>
    </row>
    <row r="62" spans="1:6" ht="84" customHeight="1">
      <c r="A62" s="873"/>
      <c r="B62" s="547" t="s">
        <v>199</v>
      </c>
      <c r="C62" s="541" t="s">
        <v>853</v>
      </c>
      <c r="D62" s="533" t="s">
        <v>129</v>
      </c>
      <c r="E62" s="578" t="s">
        <v>199</v>
      </c>
      <c r="F62" s="575"/>
    </row>
    <row r="63" spans="1:6" ht="84" customHeight="1">
      <c r="A63" s="873"/>
      <c r="B63" s="547" t="s">
        <v>812</v>
      </c>
      <c r="C63" s="579" t="s">
        <v>855</v>
      </c>
      <c r="D63" s="582" t="s">
        <v>615</v>
      </c>
      <c r="E63" s="578" t="s">
        <v>812</v>
      </c>
      <c r="F63" s="575"/>
    </row>
    <row r="64" spans="1:6" ht="84" customHeight="1">
      <c r="A64" s="873"/>
      <c r="B64" s="547" t="s">
        <v>1091</v>
      </c>
      <c r="C64" s="541" t="s">
        <v>1092</v>
      </c>
      <c r="D64" s="533" t="s">
        <v>129</v>
      </c>
      <c r="E64" s="578" t="s">
        <v>1091</v>
      </c>
      <c r="F64" s="575"/>
    </row>
    <row r="65" spans="1:6" ht="84" customHeight="1">
      <c r="A65" s="873"/>
      <c r="B65" s="547" t="s">
        <v>813</v>
      </c>
      <c r="C65" s="541" t="s">
        <v>856</v>
      </c>
      <c r="D65" s="582">
        <v>110</v>
      </c>
      <c r="E65" s="578" t="s">
        <v>813</v>
      </c>
      <c r="F65" s="575" t="s">
        <v>898</v>
      </c>
    </row>
    <row r="66" spans="1:6" ht="84" customHeight="1">
      <c r="A66" s="873"/>
      <c r="B66" s="547" t="s">
        <v>814</v>
      </c>
      <c r="C66" s="541" t="s">
        <v>857</v>
      </c>
      <c r="D66" s="533" t="s">
        <v>129</v>
      </c>
      <c r="E66" s="578" t="s">
        <v>814</v>
      </c>
      <c r="F66" s="575"/>
    </row>
    <row r="67" spans="1:6" ht="84" customHeight="1">
      <c r="A67" s="873"/>
      <c r="B67" s="547" t="s">
        <v>816</v>
      </c>
      <c r="C67" s="579" t="s">
        <v>859</v>
      </c>
      <c r="D67" s="533" t="s">
        <v>129</v>
      </c>
      <c r="E67" s="578" t="s">
        <v>816</v>
      </c>
      <c r="F67" s="575"/>
    </row>
    <row r="68" spans="1:6" ht="84" customHeight="1">
      <c r="A68" s="583"/>
      <c r="B68" s="578" t="s">
        <v>1059</v>
      </c>
      <c r="C68" s="579" t="s">
        <v>1060</v>
      </c>
      <c r="D68" s="582">
        <v>800</v>
      </c>
      <c r="E68" s="578" t="s">
        <v>1059</v>
      </c>
      <c r="F68" s="575"/>
    </row>
    <row r="69" spans="1:6" ht="108" customHeight="1">
      <c r="A69" s="583"/>
      <c r="B69" s="578" t="s">
        <v>821</v>
      </c>
      <c r="C69" s="541" t="s">
        <v>1093</v>
      </c>
      <c r="D69" s="533" t="s">
        <v>129</v>
      </c>
      <c r="E69" s="578" t="s">
        <v>821</v>
      </c>
      <c r="F69" s="575"/>
    </row>
    <row r="70" spans="1:6" ht="84" customHeight="1">
      <c r="A70" s="873"/>
      <c r="B70" s="578" t="s">
        <v>817</v>
      </c>
      <c r="C70" s="541" t="s">
        <v>860</v>
      </c>
      <c r="D70" s="582">
        <v>950</v>
      </c>
      <c r="E70" s="578" t="s">
        <v>817</v>
      </c>
      <c r="F70" s="575"/>
    </row>
    <row r="71" spans="1:6" ht="84" customHeight="1">
      <c r="A71" s="873"/>
      <c r="B71" s="578" t="s">
        <v>818</v>
      </c>
      <c r="C71" s="541" t="s">
        <v>861</v>
      </c>
      <c r="D71" s="582">
        <v>950</v>
      </c>
      <c r="E71" s="578" t="s">
        <v>818</v>
      </c>
      <c r="F71" s="575"/>
    </row>
    <row r="72" spans="1:6" ht="84" customHeight="1">
      <c r="A72" s="873"/>
      <c r="B72" s="578" t="s">
        <v>819</v>
      </c>
      <c r="C72" s="541" t="s">
        <v>862</v>
      </c>
      <c r="D72" s="582">
        <v>950</v>
      </c>
      <c r="E72" s="578" t="s">
        <v>819</v>
      </c>
      <c r="F72" s="575"/>
    </row>
    <row r="73" spans="1:6" ht="84" customHeight="1">
      <c r="A73" s="873"/>
      <c r="B73" s="578" t="s">
        <v>820</v>
      </c>
      <c r="C73" s="541" t="s">
        <v>863</v>
      </c>
      <c r="D73" s="582">
        <v>950</v>
      </c>
      <c r="E73" s="578" t="s">
        <v>820</v>
      </c>
      <c r="F73" s="575"/>
    </row>
    <row r="74" spans="1:6" ht="90" customHeight="1">
      <c r="A74" s="873"/>
      <c r="B74" s="578" t="s">
        <v>943</v>
      </c>
      <c r="C74" s="579" t="s">
        <v>944</v>
      </c>
      <c r="D74" s="582">
        <v>1200</v>
      </c>
      <c r="E74" s="578" t="s">
        <v>943</v>
      </c>
      <c r="F74" s="575"/>
    </row>
    <row r="75" spans="1:6" ht="91.5" customHeight="1">
      <c r="A75" s="873"/>
      <c r="B75" s="578" t="s">
        <v>945</v>
      </c>
      <c r="C75" s="579" t="s">
        <v>946</v>
      </c>
      <c r="D75" s="582">
        <v>1200</v>
      </c>
      <c r="E75" s="578" t="s">
        <v>945</v>
      </c>
      <c r="F75" s="575"/>
    </row>
    <row r="76" spans="1:6" ht="98.45" customHeight="1">
      <c r="A76" s="873"/>
      <c r="B76" s="578" t="s">
        <v>947</v>
      </c>
      <c r="C76" s="579" t="s">
        <v>948</v>
      </c>
      <c r="D76" s="582">
        <v>1200</v>
      </c>
      <c r="E76" s="578" t="s">
        <v>947</v>
      </c>
      <c r="F76" s="575"/>
    </row>
    <row r="77" spans="1:6" ht="84" customHeight="1">
      <c r="A77" s="873"/>
      <c r="B77" s="578" t="s">
        <v>822</v>
      </c>
      <c r="C77" s="541" t="s">
        <v>865</v>
      </c>
      <c r="D77" s="533" t="s">
        <v>129</v>
      </c>
      <c r="E77" s="578" t="s">
        <v>822</v>
      </c>
      <c r="F77" s="575"/>
    </row>
    <row r="78" spans="1:6" ht="135" customHeight="1">
      <c r="A78" s="873"/>
      <c r="B78" s="578" t="s">
        <v>1094</v>
      </c>
      <c r="C78" s="541" t="s">
        <v>1095</v>
      </c>
      <c r="D78" s="582">
        <v>1600</v>
      </c>
      <c r="E78" s="578" t="s">
        <v>1094</v>
      </c>
      <c r="F78" s="575"/>
    </row>
    <row r="79" spans="1:6" ht="84" customHeight="1">
      <c r="A79" s="873"/>
      <c r="B79" s="578" t="s">
        <v>410</v>
      </c>
      <c r="C79" s="579" t="s">
        <v>480</v>
      </c>
      <c r="D79" s="533" t="s">
        <v>129</v>
      </c>
      <c r="E79" s="578" t="s">
        <v>410</v>
      </c>
      <c r="F79" s="575"/>
    </row>
    <row r="80" spans="1:6" ht="84" customHeight="1">
      <c r="A80" s="873"/>
      <c r="B80" s="578" t="s">
        <v>391</v>
      </c>
      <c r="C80" s="554" t="s">
        <v>535</v>
      </c>
      <c r="D80" s="533" t="s">
        <v>129</v>
      </c>
      <c r="E80" s="578" t="s">
        <v>391</v>
      </c>
      <c r="F80" s="575"/>
    </row>
    <row r="81" spans="1:6" ht="90" customHeight="1">
      <c r="A81" s="873"/>
      <c r="B81" s="555" t="s">
        <v>23</v>
      </c>
      <c r="C81" s="579" t="s">
        <v>866</v>
      </c>
      <c r="D81" s="533" t="s">
        <v>129</v>
      </c>
      <c r="E81" s="578" t="s">
        <v>23</v>
      </c>
      <c r="F81" s="575"/>
    </row>
    <row r="82" spans="1:6" ht="84" customHeight="1">
      <c r="A82" s="873"/>
      <c r="B82" s="555" t="s">
        <v>41</v>
      </c>
      <c r="C82" s="556" t="s">
        <v>867</v>
      </c>
      <c r="D82" s="533" t="s">
        <v>129</v>
      </c>
      <c r="E82" s="578" t="s">
        <v>41</v>
      </c>
      <c r="F82" s="575"/>
    </row>
    <row r="83" spans="1:6" ht="84" customHeight="1" thickBot="1">
      <c r="A83" s="874"/>
      <c r="B83" s="555" t="s">
        <v>617</v>
      </c>
      <c r="C83" s="557" t="s">
        <v>113</v>
      </c>
      <c r="D83" s="558">
        <v>50</v>
      </c>
      <c r="E83" s="559" t="s">
        <v>617</v>
      </c>
      <c r="F83" s="560"/>
    </row>
    <row r="84" spans="1:6" ht="39" customHeight="1">
      <c r="A84" s="561"/>
      <c r="B84" s="562"/>
      <c r="C84" s="584" t="s">
        <v>351</v>
      </c>
      <c r="D84" s="563"/>
      <c r="E84" s="564"/>
      <c r="F84" s="565"/>
    </row>
    <row r="85" spans="1:6" ht="45" customHeight="1">
      <c r="A85" s="561"/>
      <c r="B85" s="566"/>
      <c r="C85" s="584" t="s">
        <v>352</v>
      </c>
      <c r="D85" s="568"/>
      <c r="E85" s="564"/>
      <c r="F85" s="565"/>
    </row>
    <row r="86" spans="1:6" ht="54" customHeight="1"/>
  </sheetData>
  <mergeCells count="8">
    <mergeCell ref="A70:A83"/>
    <mergeCell ref="A1:A67"/>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67"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
  <sheetViews>
    <sheetView workbookViewId="0">
      <selection activeCell="G35" sqref="G35"/>
    </sheetView>
  </sheetViews>
  <sheetFormatPr defaultColWidth="8.85546875" defaultRowHeight="12.75"/>
  <cols>
    <col min="1" max="16384" width="8.85546875" style="306"/>
  </cols>
  <sheetData/>
  <phoneticPr fontId="70"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N391"/>
  <sheetViews>
    <sheetView view="pageBreakPreview" zoomScale="23" zoomScaleNormal="40" zoomScaleSheetLayoutView="23" workbookViewId="0">
      <selection activeCell="E13" sqref="E13"/>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893" t="s">
        <v>971</v>
      </c>
      <c r="B1" s="863" t="s">
        <v>622</v>
      </c>
      <c r="C1" s="896"/>
      <c r="D1" s="308" t="s">
        <v>623</v>
      </c>
      <c r="E1" s="308" t="s">
        <v>623</v>
      </c>
      <c r="F1" s="309"/>
      <c r="G1" s="310"/>
      <c r="H1" s="1"/>
    </row>
    <row r="2" spans="1:14" ht="72.599999999999994" customHeight="1">
      <c r="A2" s="894"/>
      <c r="B2" s="865"/>
      <c r="C2" s="897"/>
      <c r="D2" s="311" t="s">
        <v>238</v>
      </c>
      <c r="E2" s="311" t="s">
        <v>238</v>
      </c>
      <c r="F2" s="312"/>
      <c r="G2" s="313"/>
      <c r="H2" s="1"/>
    </row>
    <row r="3" spans="1:14" ht="63.75" customHeight="1">
      <c r="A3" s="894"/>
      <c r="B3" s="865"/>
      <c r="C3" s="897"/>
      <c r="D3" s="311">
        <v>1242</v>
      </c>
      <c r="E3" s="311">
        <v>1242</v>
      </c>
      <c r="F3" s="312"/>
      <c r="G3" s="313"/>
      <c r="H3" s="1"/>
    </row>
    <row r="4" spans="1:14" ht="63.75" customHeight="1">
      <c r="A4" s="894"/>
      <c r="B4" s="865"/>
      <c r="C4" s="897"/>
      <c r="D4" s="311" t="s">
        <v>239</v>
      </c>
      <c r="E4" s="311" t="s">
        <v>239</v>
      </c>
      <c r="F4" s="312"/>
      <c r="G4" s="313"/>
      <c r="H4" s="1"/>
    </row>
    <row r="5" spans="1:14" ht="63.75" customHeight="1">
      <c r="A5" s="894"/>
      <c r="B5" s="865"/>
      <c r="C5" s="897"/>
      <c r="D5" s="311" t="s">
        <v>38</v>
      </c>
      <c r="E5" s="311" t="s">
        <v>538</v>
      </c>
      <c r="F5" s="312"/>
      <c r="G5" s="313"/>
      <c r="H5" s="1"/>
    </row>
    <row r="6" spans="1:14" ht="63.75" customHeight="1">
      <c r="A6" s="894"/>
      <c r="B6" s="865"/>
      <c r="C6" s="897"/>
      <c r="D6" s="311" t="s">
        <v>521</v>
      </c>
      <c r="E6" s="311" t="s">
        <v>521</v>
      </c>
      <c r="F6" s="312"/>
      <c r="G6" s="313"/>
      <c r="H6" s="1"/>
    </row>
    <row r="7" spans="1:14" ht="78" customHeight="1">
      <c r="A7" s="894"/>
      <c r="B7" s="898" t="s">
        <v>522</v>
      </c>
      <c r="C7" s="899"/>
      <c r="D7" s="198">
        <v>11850</v>
      </c>
      <c r="E7" s="198">
        <v>12250</v>
      </c>
      <c r="F7" s="838"/>
      <c r="G7" s="839"/>
      <c r="H7" s="1"/>
    </row>
    <row r="8" spans="1:14" s="4" customFormat="1" ht="78" customHeight="1">
      <c r="A8" s="894"/>
      <c r="B8" s="824" t="s">
        <v>523</v>
      </c>
      <c r="C8" s="825"/>
      <c r="D8" s="155" t="s">
        <v>1225</v>
      </c>
      <c r="E8" s="155" t="s">
        <v>1226</v>
      </c>
      <c r="F8" s="889" t="s">
        <v>524</v>
      </c>
      <c r="G8" s="156" t="s">
        <v>552</v>
      </c>
      <c r="H8" s="3"/>
      <c r="L8" s="85"/>
      <c r="M8" s="85"/>
      <c r="N8" s="85"/>
    </row>
    <row r="9" spans="1:14" s="6" customFormat="1" ht="104.25" customHeight="1">
      <c r="A9" s="894"/>
      <c r="B9" s="315" t="s">
        <v>127</v>
      </c>
      <c r="C9" s="316"/>
      <c r="D9" s="317"/>
      <c r="E9" s="317"/>
      <c r="F9" s="890"/>
      <c r="G9" s="314"/>
      <c r="H9" s="5"/>
      <c r="L9" s="84"/>
      <c r="M9" s="84"/>
      <c r="N9" s="84"/>
    </row>
    <row r="10" spans="1:14" s="6" customFormat="1" ht="107.25" customHeight="1">
      <c r="A10" s="894"/>
      <c r="B10" s="319" t="s">
        <v>103</v>
      </c>
      <c r="C10" s="7" t="s">
        <v>1027</v>
      </c>
      <c r="D10" s="338" t="s">
        <v>129</v>
      </c>
      <c r="E10" s="338" t="s">
        <v>129</v>
      </c>
      <c r="F10" s="332" t="s">
        <v>103</v>
      </c>
      <c r="G10" s="124"/>
      <c r="H10" s="5"/>
      <c r="L10" s="84"/>
      <c r="M10" s="84"/>
      <c r="N10" s="84"/>
    </row>
    <row r="11" spans="1:14" s="6" customFormat="1" ht="97.5" customHeight="1">
      <c r="A11" s="894"/>
      <c r="B11" s="319" t="s">
        <v>103</v>
      </c>
      <c r="C11" s="7" t="s">
        <v>382</v>
      </c>
      <c r="D11" s="338" t="s">
        <v>129</v>
      </c>
      <c r="E11" s="338" t="s">
        <v>129</v>
      </c>
      <c r="F11" s="332" t="s">
        <v>103</v>
      </c>
      <c r="G11" s="124"/>
      <c r="H11" s="5"/>
      <c r="L11" s="84"/>
      <c r="M11" s="84"/>
      <c r="N11" s="84"/>
    </row>
    <row r="12" spans="1:14" s="6" customFormat="1" ht="78" customHeight="1">
      <c r="A12" s="894"/>
      <c r="B12" s="320" t="s">
        <v>539</v>
      </c>
      <c r="C12" s="7" t="s">
        <v>499</v>
      </c>
      <c r="D12" s="338" t="s">
        <v>129</v>
      </c>
      <c r="E12" s="338" t="s">
        <v>129</v>
      </c>
      <c r="F12" s="332" t="s">
        <v>539</v>
      </c>
      <c r="G12" s="124"/>
      <c r="H12" s="5"/>
      <c r="L12" s="84"/>
      <c r="M12" s="84"/>
      <c r="N12" s="84"/>
    </row>
    <row r="13" spans="1:14" s="6" customFormat="1" ht="78" customHeight="1">
      <c r="A13" s="894"/>
      <c r="B13" s="320" t="s">
        <v>128</v>
      </c>
      <c r="C13" s="7" t="s">
        <v>500</v>
      </c>
      <c r="D13" s="338" t="s">
        <v>129</v>
      </c>
      <c r="E13" s="338" t="s">
        <v>129</v>
      </c>
      <c r="F13" s="332" t="s">
        <v>128</v>
      </c>
      <c r="G13" s="124"/>
      <c r="H13" s="5"/>
      <c r="L13" s="84"/>
      <c r="M13" s="84"/>
      <c r="N13" s="84"/>
    </row>
    <row r="14" spans="1:14" s="6" customFormat="1" ht="78" customHeight="1">
      <c r="A14" s="894"/>
      <c r="B14" s="320" t="s">
        <v>501</v>
      </c>
      <c r="C14" s="7" t="s">
        <v>461</v>
      </c>
      <c r="D14" s="338" t="s">
        <v>129</v>
      </c>
      <c r="E14" s="338" t="s">
        <v>129</v>
      </c>
      <c r="F14" s="332" t="s">
        <v>501</v>
      </c>
      <c r="G14" s="124"/>
      <c r="H14" s="5"/>
      <c r="L14" s="84"/>
      <c r="M14" s="84"/>
      <c r="N14" s="84"/>
    </row>
    <row r="15" spans="1:14" s="6" customFormat="1" ht="90" customHeight="1">
      <c r="A15" s="894"/>
      <c r="B15" s="320" t="s">
        <v>462</v>
      </c>
      <c r="C15" s="10" t="s">
        <v>148</v>
      </c>
      <c r="D15" s="9" t="s">
        <v>149</v>
      </c>
      <c r="E15" s="9" t="s">
        <v>149</v>
      </c>
      <c r="F15" s="333" t="s">
        <v>462</v>
      </c>
      <c r="G15" s="124"/>
      <c r="H15" s="5"/>
      <c r="L15" s="84"/>
      <c r="M15" s="84"/>
      <c r="N15" s="84"/>
    </row>
    <row r="16" spans="1:14" s="6" customFormat="1" ht="78" customHeight="1">
      <c r="A16" s="894"/>
      <c r="B16" s="320" t="s">
        <v>130</v>
      </c>
      <c r="C16" s="7" t="s">
        <v>131</v>
      </c>
      <c r="D16" s="338" t="s">
        <v>129</v>
      </c>
      <c r="E16" s="338" t="s">
        <v>129</v>
      </c>
      <c r="F16" s="332" t="s">
        <v>130</v>
      </c>
      <c r="G16" s="124"/>
      <c r="H16" s="5"/>
      <c r="L16" s="84"/>
      <c r="M16" s="84"/>
      <c r="N16" s="84"/>
    </row>
    <row r="17" spans="1:14" s="6" customFormat="1" ht="111.75" customHeight="1">
      <c r="A17" s="894"/>
      <c r="B17" s="320" t="s">
        <v>5</v>
      </c>
      <c r="C17" s="7" t="s">
        <v>1028</v>
      </c>
      <c r="D17" s="8">
        <v>110</v>
      </c>
      <c r="E17" s="8">
        <v>110</v>
      </c>
      <c r="F17" s="332" t="s">
        <v>5</v>
      </c>
      <c r="G17" s="124"/>
      <c r="H17" s="5"/>
    </row>
    <row r="18" spans="1:14" s="88" customFormat="1" ht="90.75" customHeight="1">
      <c r="A18" s="894"/>
      <c r="B18" s="321" t="s">
        <v>514</v>
      </c>
      <c r="C18" s="140" t="s">
        <v>515</v>
      </c>
      <c r="D18" s="339" t="s">
        <v>129</v>
      </c>
      <c r="E18" s="339" t="s">
        <v>129</v>
      </c>
      <c r="F18" s="321" t="s">
        <v>514</v>
      </c>
      <c r="H18" s="5"/>
      <c r="I18" s="6"/>
      <c r="J18" s="6"/>
      <c r="K18" s="6"/>
    </row>
    <row r="19" spans="1:14" s="6" customFormat="1" ht="90" customHeight="1">
      <c r="A19" s="894"/>
      <c r="B19" s="320" t="s">
        <v>141</v>
      </c>
      <c r="C19" s="7" t="s">
        <v>142</v>
      </c>
      <c r="D19" s="8">
        <v>130</v>
      </c>
      <c r="E19" s="8">
        <v>130</v>
      </c>
      <c r="F19" s="332" t="s">
        <v>141</v>
      </c>
      <c r="G19" s="124"/>
      <c r="H19" s="5"/>
      <c r="L19" s="84"/>
      <c r="M19" s="84"/>
      <c r="N19" s="84"/>
    </row>
    <row r="20" spans="1:14" s="6" customFormat="1" ht="77.25" customHeight="1">
      <c r="A20" s="894"/>
      <c r="B20" s="319" t="s">
        <v>230</v>
      </c>
      <c r="C20" s="10" t="s">
        <v>588</v>
      </c>
      <c r="D20" s="8">
        <v>450</v>
      </c>
      <c r="E20" s="8">
        <v>450</v>
      </c>
      <c r="F20" s="332" t="s">
        <v>230</v>
      </c>
      <c r="G20" s="124"/>
      <c r="H20" s="5"/>
      <c r="L20" s="84"/>
      <c r="M20" s="84"/>
      <c r="N20" s="84"/>
    </row>
    <row r="21" spans="1:14" s="6" customFormat="1" ht="77.25" customHeight="1">
      <c r="A21" s="894"/>
      <c r="B21" s="319" t="s">
        <v>133</v>
      </c>
      <c r="C21" s="7" t="s">
        <v>633</v>
      </c>
      <c r="D21" s="338" t="s">
        <v>129</v>
      </c>
      <c r="E21" s="338" t="s">
        <v>129</v>
      </c>
      <c r="F21" s="332" t="s">
        <v>133</v>
      </c>
      <c r="G21" s="124"/>
      <c r="H21" s="5"/>
      <c r="L21" s="84"/>
      <c r="M21" s="84"/>
      <c r="N21" s="84"/>
    </row>
    <row r="22" spans="1:14" s="6" customFormat="1" ht="83.25" customHeight="1">
      <c r="A22" s="894"/>
      <c r="B22" s="319" t="s">
        <v>247</v>
      </c>
      <c r="C22" s="7" t="s">
        <v>248</v>
      </c>
      <c r="D22" s="9">
        <v>110</v>
      </c>
      <c r="E22" s="9">
        <v>110</v>
      </c>
      <c r="F22" s="332" t="s">
        <v>247</v>
      </c>
    </row>
    <row r="23" spans="1:14" s="6" customFormat="1" ht="83.25" customHeight="1">
      <c r="A23" s="894"/>
      <c r="B23" s="319" t="s">
        <v>249</v>
      </c>
      <c r="C23" s="7" t="s">
        <v>250</v>
      </c>
      <c r="D23" s="9" t="s">
        <v>149</v>
      </c>
      <c r="E23" s="9" t="s">
        <v>149</v>
      </c>
      <c r="F23" s="332" t="s">
        <v>249</v>
      </c>
    </row>
    <row r="24" spans="1:14" s="6" customFormat="1" ht="77.25" customHeight="1">
      <c r="A24" s="894"/>
      <c r="B24" s="319" t="s">
        <v>134</v>
      </c>
      <c r="C24" s="10" t="s">
        <v>251</v>
      </c>
      <c r="D24" s="338" t="s">
        <v>129</v>
      </c>
      <c r="E24" s="338" t="s">
        <v>129</v>
      </c>
      <c r="F24" s="332" t="s">
        <v>134</v>
      </c>
      <c r="G24" s="124"/>
      <c r="H24" s="5"/>
      <c r="L24" s="84"/>
      <c r="M24" s="84"/>
      <c r="N24" s="84"/>
    </row>
    <row r="25" spans="1:14" s="19" customFormat="1" ht="92.25" customHeight="1">
      <c r="A25" s="894"/>
      <c r="B25" s="319" t="s">
        <v>135</v>
      </c>
      <c r="C25" s="10" t="s">
        <v>1051</v>
      </c>
      <c r="D25" s="9">
        <v>150</v>
      </c>
      <c r="E25" s="9">
        <v>150</v>
      </c>
      <c r="F25" s="332" t="s">
        <v>135</v>
      </c>
      <c r="G25" s="124"/>
      <c r="H25" s="5"/>
      <c r="I25" s="6"/>
      <c r="J25" s="6"/>
      <c r="L25" s="87"/>
      <c r="M25" s="87"/>
      <c r="N25" s="87"/>
    </row>
    <row r="26" spans="1:14" s="6" customFormat="1" ht="77.25" customHeight="1">
      <c r="A26" s="894"/>
      <c r="B26" s="323" t="s">
        <v>425</v>
      </c>
      <c r="C26" s="307" t="s">
        <v>426</v>
      </c>
      <c r="D26" s="340" t="s">
        <v>129</v>
      </c>
      <c r="E26" s="340" t="s">
        <v>129</v>
      </c>
      <c r="F26" s="334" t="s">
        <v>425</v>
      </c>
      <c r="G26" s="260"/>
      <c r="H26" s="5"/>
      <c r="L26" s="84"/>
      <c r="M26" s="84"/>
      <c r="N26" s="84"/>
    </row>
    <row r="27" spans="1:14" s="6" customFormat="1" ht="96.75" customHeight="1">
      <c r="A27" s="894"/>
      <c r="B27" s="323" t="s">
        <v>22</v>
      </c>
      <c r="C27" s="307" t="s">
        <v>195</v>
      </c>
      <c r="D27" s="340" t="s">
        <v>129</v>
      </c>
      <c r="E27" s="340" t="s">
        <v>129</v>
      </c>
      <c r="F27" s="335" t="s">
        <v>22</v>
      </c>
      <c r="G27" s="260"/>
      <c r="H27" s="5"/>
      <c r="L27" s="84"/>
      <c r="M27" s="84"/>
      <c r="N27" s="84"/>
    </row>
    <row r="28" spans="1:14" s="6" customFormat="1" ht="124.9" customHeight="1">
      <c r="A28" s="894"/>
      <c r="B28" s="319" t="s">
        <v>136</v>
      </c>
      <c r="C28" s="7" t="s">
        <v>255</v>
      </c>
      <c r="D28" s="8">
        <v>160</v>
      </c>
      <c r="E28" s="8">
        <v>160</v>
      </c>
      <c r="F28" s="332" t="s">
        <v>136</v>
      </c>
      <c r="G28" s="124"/>
      <c r="H28" s="5"/>
      <c r="L28" s="84"/>
      <c r="M28" s="84"/>
      <c r="N28" s="84"/>
    </row>
    <row r="29" spans="1:14" s="19" customFormat="1" ht="105" customHeight="1">
      <c r="A29" s="894"/>
      <c r="B29" s="319" t="s">
        <v>257</v>
      </c>
      <c r="C29" s="252" t="s">
        <v>224</v>
      </c>
      <c r="D29" s="338" t="s">
        <v>129</v>
      </c>
      <c r="E29" s="338" t="s">
        <v>129</v>
      </c>
      <c r="F29" s="332" t="s">
        <v>257</v>
      </c>
      <c r="G29" s="124"/>
      <c r="H29" s="248"/>
      <c r="I29" s="249"/>
      <c r="J29" s="249"/>
      <c r="L29" s="87"/>
      <c r="M29" s="87"/>
      <c r="N29" s="87"/>
    </row>
    <row r="30" spans="1:14" s="11" customFormat="1" ht="77.25" customHeight="1">
      <c r="A30" s="894"/>
      <c r="B30" s="319" t="s">
        <v>237</v>
      </c>
      <c r="C30" s="7" t="s">
        <v>63</v>
      </c>
      <c r="D30" s="80">
        <v>350</v>
      </c>
      <c r="E30" s="80">
        <v>350</v>
      </c>
      <c r="F30" s="332" t="s">
        <v>237</v>
      </c>
      <c r="G30" s="124"/>
      <c r="H30" s="5"/>
      <c r="I30" s="6"/>
      <c r="J30" s="6"/>
      <c r="L30" s="86"/>
      <c r="M30" s="86"/>
      <c r="N30" s="86"/>
    </row>
    <row r="31" spans="1:14" s="6" customFormat="1" ht="115.5" customHeight="1">
      <c r="A31" s="894"/>
      <c r="B31" s="319" t="s">
        <v>252</v>
      </c>
      <c r="C31" s="7" t="s">
        <v>206</v>
      </c>
      <c r="D31" s="9">
        <v>250</v>
      </c>
      <c r="E31" s="9">
        <v>250</v>
      </c>
      <c r="F31" s="332" t="s">
        <v>252</v>
      </c>
      <c r="G31" s="124" t="s">
        <v>1017</v>
      </c>
      <c r="H31" s="5"/>
      <c r="L31" s="84"/>
      <c r="M31" s="84"/>
      <c r="N31" s="84"/>
    </row>
    <row r="32" spans="1:14" ht="138" customHeight="1">
      <c r="A32" s="894"/>
      <c r="B32" s="319" t="s">
        <v>277</v>
      </c>
      <c r="C32" s="10" t="s">
        <v>635</v>
      </c>
      <c r="D32" s="9">
        <v>110</v>
      </c>
      <c r="E32" s="9">
        <v>110</v>
      </c>
      <c r="F32" s="332" t="s">
        <v>277</v>
      </c>
      <c r="G32" s="124" t="s">
        <v>1018</v>
      </c>
      <c r="H32" s="6"/>
      <c r="L32" s="2"/>
      <c r="M32" s="2"/>
      <c r="N32" s="2"/>
    </row>
    <row r="33" spans="1:14" s="6" customFormat="1" ht="112.5" customHeight="1">
      <c r="A33" s="894"/>
      <c r="B33" s="319" t="s">
        <v>81</v>
      </c>
      <c r="C33" s="10" t="s">
        <v>107</v>
      </c>
      <c r="D33" s="338" t="s">
        <v>129</v>
      </c>
      <c r="E33" s="338" t="s">
        <v>129</v>
      </c>
      <c r="F33" s="332" t="s">
        <v>81</v>
      </c>
      <c r="G33" s="124"/>
      <c r="H33" s="5"/>
    </row>
    <row r="34" spans="1:14" s="11" customFormat="1" ht="87" customHeight="1">
      <c r="A34" s="894"/>
      <c r="B34" s="319" t="s">
        <v>78</v>
      </c>
      <c r="C34" s="10" t="s">
        <v>605</v>
      </c>
      <c r="D34" s="9">
        <v>950</v>
      </c>
      <c r="E34" s="9">
        <v>950</v>
      </c>
      <c r="F34" s="332" t="s">
        <v>78</v>
      </c>
      <c r="G34" s="124"/>
      <c r="H34" s="5"/>
      <c r="I34" s="6"/>
      <c r="J34" s="6"/>
      <c r="L34" s="86"/>
      <c r="M34" s="86"/>
      <c r="N34" s="86"/>
    </row>
    <row r="35" spans="1:14" s="6" customFormat="1" ht="86.25" customHeight="1">
      <c r="A35" s="894"/>
      <c r="B35" s="319" t="s">
        <v>79</v>
      </c>
      <c r="C35" s="7" t="s">
        <v>261</v>
      </c>
      <c r="D35" s="9">
        <v>250</v>
      </c>
      <c r="E35" s="9">
        <v>250</v>
      </c>
      <c r="F35" s="332" t="s">
        <v>79</v>
      </c>
      <c r="G35" s="124"/>
    </row>
    <row r="36" spans="1:14" s="6" customFormat="1" ht="77.25" customHeight="1">
      <c r="A36" s="894"/>
      <c r="B36" s="319" t="s">
        <v>262</v>
      </c>
      <c r="C36" s="10" t="s">
        <v>32</v>
      </c>
      <c r="D36" s="9">
        <v>320</v>
      </c>
      <c r="E36" s="9">
        <v>320</v>
      </c>
      <c r="F36" s="332" t="s">
        <v>262</v>
      </c>
      <c r="G36" s="124" t="s">
        <v>280</v>
      </c>
      <c r="H36" s="5"/>
      <c r="L36" s="84"/>
      <c r="M36" s="84"/>
      <c r="N36" s="84"/>
    </row>
    <row r="37" spans="1:14" s="6" customFormat="1" ht="77.25" customHeight="1">
      <c r="A37" s="894"/>
      <c r="B37" s="319" t="s">
        <v>356</v>
      </c>
      <c r="C37" s="10" t="s">
        <v>278</v>
      </c>
      <c r="D37" s="9">
        <v>0</v>
      </c>
      <c r="E37" s="9">
        <v>0</v>
      </c>
      <c r="F37" s="332" t="s">
        <v>356</v>
      </c>
      <c r="G37" s="124" t="s">
        <v>75</v>
      </c>
      <c r="H37" s="5"/>
      <c r="L37" s="84"/>
      <c r="M37" s="84"/>
      <c r="N37" s="84"/>
    </row>
    <row r="38" spans="1:14" s="6" customFormat="1" ht="99.75" customHeight="1">
      <c r="A38" s="894"/>
      <c r="B38" s="496" t="s">
        <v>214</v>
      </c>
      <c r="C38" s="10" t="s">
        <v>709</v>
      </c>
      <c r="D38" s="9">
        <v>120</v>
      </c>
      <c r="E38" s="9">
        <v>120</v>
      </c>
      <c r="F38" s="332" t="s">
        <v>214</v>
      </c>
      <c r="G38" s="124"/>
      <c r="H38" s="5"/>
      <c r="L38" s="84"/>
      <c r="M38" s="84"/>
      <c r="N38" s="84"/>
    </row>
    <row r="39" spans="1:14" s="17" customFormat="1" ht="83.25" customHeight="1">
      <c r="A39" s="894"/>
      <c r="B39" s="496" t="s">
        <v>378</v>
      </c>
      <c r="C39" s="10" t="s">
        <v>379</v>
      </c>
      <c r="D39" s="338" t="s">
        <v>129</v>
      </c>
      <c r="E39" s="338" t="s">
        <v>129</v>
      </c>
      <c r="F39" s="324" t="s">
        <v>378</v>
      </c>
      <c r="G39" s="263"/>
      <c r="H39" s="248"/>
      <c r="I39" s="249"/>
      <c r="J39" s="249"/>
    </row>
    <row r="40" spans="1:14" s="17" customFormat="1" ht="89.25" customHeight="1">
      <c r="A40" s="894"/>
      <c r="B40" s="325" t="s">
        <v>628</v>
      </c>
      <c r="C40" s="250" t="s">
        <v>629</v>
      </c>
      <c r="D40" s="338" t="s">
        <v>129</v>
      </c>
      <c r="E40" s="338" t="s">
        <v>129</v>
      </c>
      <c r="F40" s="324" t="s">
        <v>628</v>
      </c>
      <c r="G40" s="251"/>
      <c r="H40" s="248"/>
      <c r="I40" s="249"/>
      <c r="J40" s="249"/>
    </row>
    <row r="41" spans="1:14" ht="77.25" customHeight="1">
      <c r="A41" s="894"/>
      <c r="B41" s="319" t="s">
        <v>33</v>
      </c>
      <c r="C41" s="10" t="s">
        <v>604</v>
      </c>
      <c r="D41" s="338" t="s">
        <v>129</v>
      </c>
      <c r="E41" s="338" t="s">
        <v>129</v>
      </c>
      <c r="F41" s="332" t="s">
        <v>33</v>
      </c>
      <c r="G41" s="124"/>
      <c r="H41" s="5"/>
      <c r="I41" s="6"/>
      <c r="J41" s="6"/>
    </row>
    <row r="42" spans="1:14" ht="77.25" customHeight="1">
      <c r="A42" s="894"/>
      <c r="B42" s="319" t="s">
        <v>138</v>
      </c>
      <c r="C42" s="10" t="s">
        <v>139</v>
      </c>
      <c r="D42" s="338" t="s">
        <v>129</v>
      </c>
      <c r="E42" s="338" t="s">
        <v>129</v>
      </c>
      <c r="F42" s="332" t="s">
        <v>138</v>
      </c>
      <c r="G42" s="124"/>
      <c r="H42" s="5"/>
      <c r="I42" s="6"/>
      <c r="J42" s="6"/>
    </row>
    <row r="43" spans="1:14" ht="77.25" customHeight="1">
      <c r="A43" s="894"/>
      <c r="B43" s="319" t="s">
        <v>144</v>
      </c>
      <c r="C43" s="10" t="s">
        <v>307</v>
      </c>
      <c r="D43" s="338" t="s">
        <v>129</v>
      </c>
      <c r="E43" s="338" t="s">
        <v>129</v>
      </c>
      <c r="F43" s="332" t="s">
        <v>144</v>
      </c>
      <c r="G43" s="124"/>
      <c r="H43" s="5"/>
      <c r="I43" s="6"/>
      <c r="J43" s="6"/>
    </row>
    <row r="44" spans="1:14" ht="84" customHeight="1">
      <c r="A44" s="894"/>
      <c r="B44" s="319" t="s">
        <v>29</v>
      </c>
      <c r="C44" s="10" t="s">
        <v>30</v>
      </c>
      <c r="D44" s="9">
        <v>250</v>
      </c>
      <c r="E44" s="9">
        <v>250</v>
      </c>
      <c r="F44" s="332" t="s">
        <v>29</v>
      </c>
      <c r="G44" s="124" t="s">
        <v>282</v>
      </c>
      <c r="H44" s="5"/>
      <c r="I44" s="6"/>
      <c r="J44" s="6"/>
    </row>
    <row r="45" spans="1:14" ht="84" customHeight="1">
      <c r="A45" s="894"/>
      <c r="B45" s="319" t="s">
        <v>31</v>
      </c>
      <c r="C45" s="10" t="s">
        <v>440</v>
      </c>
      <c r="D45" s="9">
        <v>200</v>
      </c>
      <c r="E45" s="9">
        <v>200</v>
      </c>
      <c r="F45" s="345">
        <v>508</v>
      </c>
      <c r="G45" s="124"/>
      <c r="H45" s="5"/>
      <c r="I45" s="6"/>
      <c r="J45" s="6"/>
    </row>
    <row r="46" spans="1:14" s="13" customFormat="1" ht="80.25" customHeight="1">
      <c r="A46" s="894"/>
      <c r="B46" s="319" t="s">
        <v>197</v>
      </c>
      <c r="C46" s="10" t="s">
        <v>198</v>
      </c>
      <c r="D46" s="8">
        <v>100</v>
      </c>
      <c r="E46" s="8">
        <v>100</v>
      </c>
      <c r="F46" s="332" t="s">
        <v>197</v>
      </c>
      <c r="G46" s="124"/>
      <c r="H46" s="5"/>
      <c r="I46" s="6"/>
      <c r="J46" s="6"/>
      <c r="L46" s="86"/>
      <c r="M46" s="86"/>
      <c r="N46" s="86"/>
    </row>
    <row r="47" spans="1:14" s="15" customFormat="1" ht="80.25" customHeight="1">
      <c r="A47" s="894"/>
      <c r="B47" s="319" t="s">
        <v>551</v>
      </c>
      <c r="C47" s="14" t="s">
        <v>212</v>
      </c>
      <c r="D47" s="9" t="s">
        <v>149</v>
      </c>
      <c r="E47" s="9" t="s">
        <v>149</v>
      </c>
      <c r="F47" s="332" t="s">
        <v>551</v>
      </c>
      <c r="G47" s="16"/>
      <c r="H47" s="177"/>
      <c r="I47" s="6"/>
      <c r="J47" s="6"/>
      <c r="K47" s="6"/>
      <c r="L47" s="6"/>
    </row>
    <row r="48" spans="1:14" s="15" customFormat="1" ht="80.25" customHeight="1">
      <c r="A48" s="894"/>
      <c r="B48" s="319" t="s">
        <v>241</v>
      </c>
      <c r="C48" s="115" t="s">
        <v>242</v>
      </c>
      <c r="D48" s="9">
        <v>0</v>
      </c>
      <c r="E48" s="9">
        <v>0</v>
      </c>
      <c r="F48" s="336" t="s">
        <v>241</v>
      </c>
      <c r="G48" s="124" t="s">
        <v>243</v>
      </c>
      <c r="H48" s="186"/>
      <c r="I48" s="6"/>
      <c r="J48" s="6"/>
      <c r="K48" s="6"/>
      <c r="L48" s="6"/>
    </row>
    <row r="49" spans="1:14" s="6" customFormat="1" ht="77.25" customHeight="1">
      <c r="A49" s="894"/>
      <c r="B49" s="319" t="s">
        <v>199</v>
      </c>
      <c r="C49" s="7" t="s">
        <v>200</v>
      </c>
      <c r="D49" s="12">
        <v>300</v>
      </c>
      <c r="E49" s="12">
        <v>300</v>
      </c>
      <c r="F49" s="332" t="s">
        <v>199</v>
      </c>
      <c r="G49" s="124" t="s">
        <v>279</v>
      </c>
      <c r="H49" s="5"/>
      <c r="L49" s="84"/>
      <c r="M49" s="84"/>
      <c r="N49" s="84"/>
    </row>
    <row r="50" spans="1:14" s="19" customFormat="1" ht="92.25" customHeight="1">
      <c r="A50" s="894"/>
      <c r="B50" s="326" t="s">
        <v>400</v>
      </c>
      <c r="C50" s="115" t="s">
        <v>240</v>
      </c>
      <c r="D50" s="338" t="s">
        <v>129</v>
      </c>
      <c r="E50" s="338" t="s">
        <v>129</v>
      </c>
      <c r="F50" s="332" t="s">
        <v>400</v>
      </c>
      <c r="G50" s="124"/>
      <c r="H50" s="5"/>
      <c r="I50" s="6"/>
      <c r="J50" s="6"/>
      <c r="L50" s="87"/>
      <c r="M50" s="87"/>
      <c r="N50" s="87"/>
    </row>
    <row r="51" spans="1:14" s="19" customFormat="1" ht="92.25" customHeight="1" thickBot="1">
      <c r="A51" s="894"/>
      <c r="B51" s="326" t="s">
        <v>617</v>
      </c>
      <c r="C51" s="83" t="s">
        <v>113</v>
      </c>
      <c r="D51" s="341" t="s">
        <v>129</v>
      </c>
      <c r="E51" s="341" t="s">
        <v>129</v>
      </c>
      <c r="F51" s="324" t="s">
        <v>617</v>
      </c>
      <c r="G51" s="459"/>
      <c r="H51" s="5"/>
      <c r="I51" s="6"/>
      <c r="J51" s="6"/>
      <c r="L51" s="87"/>
      <c r="M51" s="87"/>
      <c r="N51" s="87"/>
    </row>
    <row r="52" spans="1:14" s="19" customFormat="1" ht="92.25" customHeight="1">
      <c r="A52" s="894"/>
      <c r="B52" s="327" t="s">
        <v>943</v>
      </c>
      <c r="C52" s="346" t="s">
        <v>1035</v>
      </c>
      <c r="D52" s="347">
        <v>500</v>
      </c>
      <c r="E52" s="347">
        <v>500</v>
      </c>
      <c r="F52" s="486" t="s">
        <v>943</v>
      </c>
      <c r="G52" s="348"/>
      <c r="H52" s="5"/>
      <c r="I52" s="6"/>
      <c r="J52" s="6"/>
      <c r="L52" s="87"/>
      <c r="M52" s="87"/>
      <c r="N52" s="87"/>
    </row>
    <row r="53" spans="1:14" s="19" customFormat="1" ht="102" customHeight="1">
      <c r="A53" s="894"/>
      <c r="B53" s="497" t="s">
        <v>141</v>
      </c>
      <c r="C53" s="180" t="s">
        <v>142</v>
      </c>
      <c r="D53" s="117">
        <v>130</v>
      </c>
      <c r="E53" s="117">
        <v>130</v>
      </c>
      <c r="F53" s="333" t="s">
        <v>141</v>
      </c>
      <c r="G53" s="157"/>
      <c r="H53" s="5"/>
      <c r="I53" s="6"/>
      <c r="J53" s="6"/>
      <c r="L53" s="87"/>
      <c r="M53" s="87"/>
      <c r="N53" s="87"/>
    </row>
    <row r="54" spans="1:14" s="19" customFormat="1" ht="102" customHeight="1">
      <c r="A54" s="894"/>
      <c r="B54" s="328" t="s">
        <v>230</v>
      </c>
      <c r="C54" s="181" t="s">
        <v>588</v>
      </c>
      <c r="D54" s="117">
        <v>450</v>
      </c>
      <c r="E54" s="117">
        <v>450</v>
      </c>
      <c r="F54" s="345">
        <v>108</v>
      </c>
      <c r="G54" s="157"/>
      <c r="H54" s="5"/>
      <c r="I54" s="6"/>
      <c r="J54" s="6"/>
      <c r="L54" s="87"/>
      <c r="M54" s="87"/>
      <c r="N54" s="87"/>
    </row>
    <row r="55" spans="1:14" s="19" customFormat="1" ht="92.25" customHeight="1" thickBot="1">
      <c r="A55" s="894"/>
      <c r="B55" s="329" t="s">
        <v>136</v>
      </c>
      <c r="C55" s="182" t="s">
        <v>255</v>
      </c>
      <c r="D55" s="118">
        <v>160</v>
      </c>
      <c r="E55" s="118">
        <v>160</v>
      </c>
      <c r="F55" s="498">
        <v>320</v>
      </c>
      <c r="G55" s="158"/>
      <c r="H55" s="5"/>
      <c r="I55" s="6"/>
      <c r="J55" s="6"/>
      <c r="L55" s="87"/>
      <c r="M55" s="87"/>
      <c r="N55" s="87"/>
    </row>
    <row r="56" spans="1:14" s="19" customFormat="1" ht="92.25" customHeight="1">
      <c r="A56" s="894"/>
      <c r="B56" s="327" t="s">
        <v>945</v>
      </c>
      <c r="C56" s="346" t="s">
        <v>1036</v>
      </c>
      <c r="D56" s="347">
        <v>500</v>
      </c>
      <c r="E56" s="347">
        <v>500</v>
      </c>
      <c r="F56" s="486" t="s">
        <v>945</v>
      </c>
      <c r="G56" s="348"/>
      <c r="H56" s="5"/>
      <c r="I56" s="6"/>
      <c r="J56" s="6"/>
      <c r="L56" s="87"/>
      <c r="M56" s="87"/>
      <c r="N56" s="87"/>
    </row>
    <row r="57" spans="1:14" s="19" customFormat="1" ht="147" customHeight="1">
      <c r="A57" s="894"/>
      <c r="B57" s="322" t="s">
        <v>5</v>
      </c>
      <c r="C57" s="180" t="s">
        <v>532</v>
      </c>
      <c r="D57" s="117">
        <v>110</v>
      </c>
      <c r="E57" s="117">
        <v>110</v>
      </c>
      <c r="F57" s="332" t="str">
        <f>B57</f>
        <v>041</v>
      </c>
      <c r="G57" s="157"/>
      <c r="H57" s="5"/>
      <c r="I57" s="6"/>
      <c r="J57" s="6"/>
      <c r="L57" s="87"/>
      <c r="M57" s="87"/>
      <c r="N57" s="87"/>
    </row>
    <row r="58" spans="1:14" s="19" customFormat="1" ht="95.25" customHeight="1">
      <c r="A58" s="894"/>
      <c r="B58" s="322" t="s">
        <v>135</v>
      </c>
      <c r="C58" s="180" t="s">
        <v>1051</v>
      </c>
      <c r="D58" s="117">
        <v>150</v>
      </c>
      <c r="E58" s="117">
        <v>150</v>
      </c>
      <c r="F58" s="345">
        <v>195</v>
      </c>
      <c r="G58" s="157"/>
      <c r="H58" s="5"/>
      <c r="I58" s="6"/>
      <c r="J58" s="6"/>
      <c r="L58" s="87"/>
      <c r="M58" s="87"/>
      <c r="N58" s="87"/>
    </row>
    <row r="59" spans="1:14" s="19" customFormat="1" ht="95.25" customHeight="1">
      <c r="A59" s="894"/>
      <c r="B59" s="344" t="s">
        <v>79</v>
      </c>
      <c r="C59" s="487" t="s">
        <v>261</v>
      </c>
      <c r="D59" s="117">
        <v>250</v>
      </c>
      <c r="E59" s="117">
        <v>250</v>
      </c>
      <c r="F59" s="499" t="str">
        <f>B59</f>
        <v>416</v>
      </c>
      <c r="G59" s="488"/>
      <c r="H59" s="5"/>
      <c r="I59" s="6"/>
      <c r="J59" s="6"/>
      <c r="L59" s="87"/>
      <c r="M59" s="87"/>
      <c r="N59" s="87"/>
    </row>
    <row r="60" spans="1:14" s="19" customFormat="1" ht="95.25" customHeight="1">
      <c r="A60" s="894"/>
      <c r="B60" s="344" t="s">
        <v>31</v>
      </c>
      <c r="C60" s="487" t="s">
        <v>440</v>
      </c>
      <c r="D60" s="117">
        <v>200</v>
      </c>
      <c r="E60" s="117">
        <v>200</v>
      </c>
      <c r="F60" s="499" t="str">
        <f>B60</f>
        <v>508</v>
      </c>
      <c r="G60" s="488"/>
      <c r="H60" s="5"/>
      <c r="I60" s="6"/>
      <c r="J60" s="6"/>
      <c r="L60" s="87"/>
      <c r="M60" s="87"/>
      <c r="N60" s="87"/>
    </row>
    <row r="61" spans="1:14" s="19" customFormat="1" ht="105.75" customHeight="1" thickBot="1">
      <c r="A61" s="894"/>
      <c r="B61" s="330" t="s">
        <v>197</v>
      </c>
      <c r="C61" s="182" t="s">
        <v>198</v>
      </c>
      <c r="D61" s="119">
        <v>100</v>
      </c>
      <c r="E61" s="119">
        <v>100</v>
      </c>
      <c r="F61" s="337" t="str">
        <f>B61</f>
        <v>511</v>
      </c>
      <c r="G61" s="158"/>
      <c r="H61" s="5"/>
      <c r="I61" s="6"/>
      <c r="J61" s="6"/>
      <c r="L61" s="87"/>
      <c r="M61" s="87"/>
      <c r="N61" s="87"/>
    </row>
    <row r="62" spans="1:14" ht="77.25" customHeight="1">
      <c r="A62" s="894"/>
      <c r="B62" s="323" t="s">
        <v>298</v>
      </c>
      <c r="C62" s="116" t="s">
        <v>272</v>
      </c>
      <c r="D62" s="120">
        <v>0</v>
      </c>
      <c r="E62" s="120">
        <v>0</v>
      </c>
      <c r="F62" s="335" t="s">
        <v>298</v>
      </c>
      <c r="G62" s="260"/>
      <c r="H62" s="5"/>
      <c r="I62" s="6"/>
      <c r="J62" s="6"/>
    </row>
    <row r="63" spans="1:14" ht="77.25" customHeight="1">
      <c r="A63" s="894"/>
      <c r="B63" s="319" t="s">
        <v>299</v>
      </c>
      <c r="C63" s="10" t="s">
        <v>1021</v>
      </c>
      <c r="D63" s="9">
        <v>380</v>
      </c>
      <c r="E63" s="9">
        <v>380</v>
      </c>
      <c r="F63" s="332" t="s">
        <v>299</v>
      </c>
      <c r="G63" s="124"/>
      <c r="H63" s="5"/>
      <c r="I63" s="6"/>
      <c r="J63" s="6"/>
    </row>
    <row r="64" spans="1:14" ht="77.25" customHeight="1">
      <c r="A64" s="894"/>
      <c r="B64" s="319" t="s">
        <v>300</v>
      </c>
      <c r="C64" s="10" t="s">
        <v>273</v>
      </c>
      <c r="D64" s="9">
        <v>450</v>
      </c>
      <c r="E64" s="9">
        <v>450</v>
      </c>
      <c r="F64" s="332" t="s">
        <v>300</v>
      </c>
      <c r="G64" s="124"/>
      <c r="H64" s="5"/>
      <c r="I64" s="6"/>
      <c r="J64" s="6"/>
    </row>
    <row r="65" spans="1:14" ht="77.25" customHeight="1">
      <c r="A65" s="894"/>
      <c r="B65" s="326" t="s">
        <v>301</v>
      </c>
      <c r="C65" s="113" t="s">
        <v>1019</v>
      </c>
      <c r="D65" s="9">
        <v>450</v>
      </c>
      <c r="E65" s="9">
        <v>450</v>
      </c>
      <c r="F65" s="332" t="s">
        <v>301</v>
      </c>
      <c r="G65" s="124"/>
      <c r="H65" s="5"/>
      <c r="I65" s="6"/>
      <c r="J65" s="6"/>
    </row>
    <row r="66" spans="1:14" ht="77.25" customHeight="1">
      <c r="A66" s="894"/>
      <c r="B66" s="326" t="s">
        <v>302</v>
      </c>
      <c r="C66" s="113" t="s">
        <v>380</v>
      </c>
      <c r="D66" s="9">
        <v>450</v>
      </c>
      <c r="E66" s="9">
        <v>450</v>
      </c>
      <c r="F66" s="332" t="s">
        <v>302</v>
      </c>
      <c r="G66" s="124"/>
      <c r="H66" s="5"/>
      <c r="I66" s="6"/>
      <c r="J66" s="6"/>
    </row>
    <row r="67" spans="1:14" ht="77.25" customHeight="1">
      <c r="A67" s="894"/>
      <c r="B67" s="326" t="s">
        <v>304</v>
      </c>
      <c r="C67" s="113" t="s">
        <v>540</v>
      </c>
      <c r="D67" s="9">
        <v>380</v>
      </c>
      <c r="E67" s="9">
        <v>380</v>
      </c>
      <c r="F67" s="332" t="s">
        <v>304</v>
      </c>
      <c r="G67" s="124"/>
      <c r="H67" s="5"/>
      <c r="I67" s="6"/>
      <c r="J67" s="6"/>
    </row>
    <row r="68" spans="1:14" ht="77.25" customHeight="1">
      <c r="A68" s="894"/>
      <c r="B68" s="326" t="s">
        <v>305</v>
      </c>
      <c r="C68" s="113" t="s">
        <v>626</v>
      </c>
      <c r="D68" s="9">
        <v>450</v>
      </c>
      <c r="E68" s="9">
        <v>450</v>
      </c>
      <c r="F68" s="332" t="s">
        <v>305</v>
      </c>
      <c r="G68" s="124"/>
      <c r="H68" s="5"/>
      <c r="I68" s="6"/>
      <c r="J68" s="6"/>
    </row>
    <row r="69" spans="1:14" ht="77.25" customHeight="1">
      <c r="A69" s="894"/>
      <c r="B69" s="326" t="s">
        <v>541</v>
      </c>
      <c r="C69" s="113" t="s">
        <v>274</v>
      </c>
      <c r="D69" s="9">
        <v>450</v>
      </c>
      <c r="E69" s="9">
        <v>450</v>
      </c>
      <c r="F69" s="332" t="s">
        <v>541</v>
      </c>
      <c r="G69" s="124"/>
      <c r="H69" s="5"/>
      <c r="I69" s="6"/>
      <c r="J69" s="6"/>
    </row>
    <row r="70" spans="1:14" ht="77.25" customHeight="1">
      <c r="A70" s="894"/>
      <c r="B70" s="326" t="s">
        <v>542</v>
      </c>
      <c r="C70" s="113" t="s">
        <v>275</v>
      </c>
      <c r="D70" s="9">
        <v>450</v>
      </c>
      <c r="E70" s="9">
        <v>450</v>
      </c>
      <c r="F70" s="332" t="s">
        <v>542</v>
      </c>
      <c r="G70" s="124"/>
      <c r="H70" s="5"/>
      <c r="I70" s="6"/>
      <c r="J70" s="6"/>
    </row>
    <row r="71" spans="1:14" ht="77.25" customHeight="1">
      <c r="A71" s="894"/>
      <c r="B71" s="326" t="s">
        <v>1020</v>
      </c>
      <c r="C71" s="113" t="s">
        <v>1044</v>
      </c>
      <c r="D71" s="9">
        <v>450</v>
      </c>
      <c r="E71" s="9">
        <v>450</v>
      </c>
      <c r="F71" s="332" t="s">
        <v>1020</v>
      </c>
      <c r="G71" s="124"/>
      <c r="H71" s="5"/>
      <c r="I71" s="6"/>
      <c r="J71" s="6"/>
    </row>
    <row r="72" spans="1:14" ht="77.25" customHeight="1">
      <c r="A72" s="894"/>
      <c r="B72" s="326" t="s">
        <v>312</v>
      </c>
      <c r="C72" s="113" t="s">
        <v>625</v>
      </c>
      <c r="D72" s="9">
        <v>450</v>
      </c>
      <c r="E72" s="9">
        <v>450</v>
      </c>
      <c r="F72" s="332" t="s">
        <v>312</v>
      </c>
      <c r="G72" s="124"/>
      <c r="H72" s="5"/>
      <c r="I72" s="6"/>
      <c r="J72" s="6"/>
    </row>
    <row r="73" spans="1:14" ht="77.25" customHeight="1" thickBot="1">
      <c r="A73" s="895"/>
      <c r="B73" s="331" t="s">
        <v>313</v>
      </c>
      <c r="C73" s="160" t="s">
        <v>630</v>
      </c>
      <c r="D73" s="183">
        <v>450</v>
      </c>
      <c r="E73" s="183">
        <v>450</v>
      </c>
      <c r="F73" s="337" t="s">
        <v>313</v>
      </c>
      <c r="G73" s="179"/>
      <c r="H73" s="5"/>
      <c r="I73" s="6"/>
      <c r="J73" s="6"/>
    </row>
    <row r="74" spans="1:14" s="19" customFormat="1">
      <c r="A74" s="96"/>
      <c r="B74" s="97"/>
      <c r="C74" s="891" t="s">
        <v>351</v>
      </c>
      <c r="D74" s="891"/>
      <c r="E74" s="891"/>
      <c r="F74" s="98"/>
      <c r="G74" s="159"/>
      <c r="H74" s="5"/>
      <c r="I74" s="6"/>
      <c r="J74" s="6"/>
      <c r="L74" s="87"/>
      <c r="M74" s="87"/>
      <c r="N74" s="87"/>
    </row>
    <row r="75" spans="1:14" s="19" customFormat="1">
      <c r="A75" s="96"/>
      <c r="B75" s="97"/>
      <c r="C75" s="892" t="s">
        <v>352</v>
      </c>
      <c r="D75" s="892"/>
      <c r="E75" s="892"/>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F8:F9"/>
    <mergeCell ref="C74:E74"/>
    <mergeCell ref="C75:E75"/>
    <mergeCell ref="A1:A73"/>
    <mergeCell ref="B1:C6"/>
    <mergeCell ref="B7:C7"/>
    <mergeCell ref="B8:C8"/>
    <mergeCell ref="F7:G7"/>
  </mergeCells>
  <phoneticPr fontId="70" type="noConversion"/>
  <hyperlinks>
    <hyperlink ref="B8:C8" location="'ΠΡΟΤΕΙΝΟΜΕΝΟΣ ΤΙΜΟΚΑΤΑΛΟΓΟΣ'!A1" display="ΣΥΝΟΠΤΙΚΟΣ ΤΙΜΟΚΑΤΑΛΟΓΟΣ"/>
  </hyperlinks>
  <printOptions horizontalCentered="1"/>
  <pageMargins left="0" right="0.11811023622047245" top="0.55118110236220474" bottom="0.11811023622047245" header="0.74803149606299213" footer="0.23622047244094491"/>
  <pageSetup paperSize="9" scale="14" orientation="portrait" r:id="rId1"/>
  <headerFooter alignWithMargins="0"/>
  <rowBreaks count="1" manualBreakCount="1">
    <brk id="51"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389"/>
  <sheetViews>
    <sheetView view="pageBreakPreview" zoomScale="23" zoomScaleNormal="40" zoomScaleSheetLayoutView="23" workbookViewId="0">
      <selection activeCell="F13" sqref="F13"/>
    </sheetView>
  </sheetViews>
  <sheetFormatPr defaultColWidth="9.140625" defaultRowHeight="44.25"/>
  <cols>
    <col min="1" max="1" width="19.7109375" style="27" customWidth="1"/>
    <col min="2" max="2" width="21.42578125" style="28" customWidth="1"/>
    <col min="3" max="3" width="221" style="29" customWidth="1"/>
    <col min="4" max="4" width="64.28515625" style="31" customWidth="1"/>
    <col min="5" max="5" width="26.710937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4" customWidth="1"/>
    <col min="14" max="16384" width="9.140625" style="2"/>
  </cols>
  <sheetData>
    <row r="1" spans="1:13" ht="123.6" customHeight="1">
      <c r="A1" s="893" t="s">
        <v>971</v>
      </c>
      <c r="B1" s="863" t="s">
        <v>622</v>
      </c>
      <c r="C1" s="896"/>
      <c r="D1" s="308" t="s">
        <v>623</v>
      </c>
      <c r="E1" s="309"/>
      <c r="F1" s="310"/>
      <c r="G1" s="1"/>
    </row>
    <row r="2" spans="1:13" ht="72.599999999999994" customHeight="1">
      <c r="A2" s="894"/>
      <c r="B2" s="865"/>
      <c r="C2" s="897"/>
      <c r="D2" s="311" t="s">
        <v>1022</v>
      </c>
      <c r="E2" s="312"/>
      <c r="F2" s="313"/>
      <c r="G2" s="1"/>
    </row>
    <row r="3" spans="1:13" ht="63.75" customHeight="1">
      <c r="A3" s="894"/>
      <c r="B3" s="865"/>
      <c r="C3" s="897"/>
      <c r="D3" s="311">
        <v>1368</v>
      </c>
      <c r="E3" s="312"/>
      <c r="F3" s="313"/>
      <c r="G3" s="1"/>
    </row>
    <row r="4" spans="1:13" ht="63.75" customHeight="1">
      <c r="A4" s="894"/>
      <c r="B4" s="865"/>
      <c r="C4" s="897"/>
      <c r="D4" s="311" t="s">
        <v>1023</v>
      </c>
      <c r="E4" s="312"/>
      <c r="F4" s="313"/>
      <c r="G4" s="1"/>
    </row>
    <row r="5" spans="1:13" ht="63.75" customHeight="1">
      <c r="A5" s="894"/>
      <c r="B5" s="865"/>
      <c r="C5" s="897"/>
      <c r="D5" s="311" t="s">
        <v>538</v>
      </c>
      <c r="E5" s="312"/>
      <c r="F5" s="313"/>
      <c r="G5" s="1"/>
    </row>
    <row r="6" spans="1:13" ht="63.75" customHeight="1">
      <c r="A6" s="894"/>
      <c r="B6" s="865"/>
      <c r="C6" s="897"/>
      <c r="D6" s="311" t="s">
        <v>521</v>
      </c>
      <c r="E6" s="312"/>
      <c r="F6" s="313"/>
      <c r="G6" s="1"/>
    </row>
    <row r="7" spans="1:13" ht="78" customHeight="1">
      <c r="A7" s="894"/>
      <c r="B7" s="898" t="s">
        <v>522</v>
      </c>
      <c r="C7" s="899"/>
      <c r="D7" s="198">
        <v>14550</v>
      </c>
      <c r="E7" s="838"/>
      <c r="F7" s="839"/>
      <c r="G7" s="1"/>
    </row>
    <row r="8" spans="1:13" s="4" customFormat="1" ht="78" customHeight="1">
      <c r="A8" s="894"/>
      <c r="B8" s="824" t="s">
        <v>523</v>
      </c>
      <c r="C8" s="825"/>
      <c r="D8" s="155" t="s">
        <v>1229</v>
      </c>
      <c r="E8" s="889" t="s">
        <v>524</v>
      </c>
      <c r="F8" s="156" t="s">
        <v>552</v>
      </c>
      <c r="G8" s="3"/>
      <c r="K8" s="85"/>
      <c r="L8" s="85"/>
      <c r="M8" s="85"/>
    </row>
    <row r="9" spans="1:13" s="6" customFormat="1" ht="78" customHeight="1">
      <c r="A9" s="894"/>
      <c r="B9" s="315" t="s">
        <v>127</v>
      </c>
      <c r="C9" s="316"/>
      <c r="D9" s="317"/>
      <c r="E9" s="890"/>
      <c r="F9" s="314"/>
      <c r="G9" s="5"/>
      <c r="K9" s="84"/>
      <c r="L9" s="84"/>
      <c r="M9" s="84"/>
    </row>
    <row r="10" spans="1:13" s="6" customFormat="1" ht="97.5" customHeight="1">
      <c r="A10" s="894"/>
      <c r="B10" s="319" t="s">
        <v>103</v>
      </c>
      <c r="C10" s="7" t="s">
        <v>1027</v>
      </c>
      <c r="D10" s="338" t="s">
        <v>129</v>
      </c>
      <c r="E10" s="332" t="s">
        <v>103</v>
      </c>
      <c r="F10" s="124"/>
      <c r="G10" s="5"/>
      <c r="K10" s="84"/>
      <c r="L10" s="84"/>
      <c r="M10" s="84"/>
    </row>
    <row r="11" spans="1:13" s="6" customFormat="1" ht="97.5" customHeight="1">
      <c r="A11" s="894"/>
      <c r="B11" s="319" t="s">
        <v>103</v>
      </c>
      <c r="C11" s="7" t="s">
        <v>382</v>
      </c>
      <c r="D11" s="338" t="s">
        <v>129</v>
      </c>
      <c r="E11" s="332" t="s">
        <v>103</v>
      </c>
      <c r="F11" s="124"/>
      <c r="G11" s="5"/>
      <c r="K11" s="84"/>
      <c r="L11" s="84"/>
      <c r="M11" s="84"/>
    </row>
    <row r="12" spans="1:13" s="6" customFormat="1" ht="78" customHeight="1">
      <c r="A12" s="894"/>
      <c r="B12" s="320" t="s">
        <v>539</v>
      </c>
      <c r="C12" s="7" t="s">
        <v>499</v>
      </c>
      <c r="D12" s="338" t="s">
        <v>129</v>
      </c>
      <c r="E12" s="332" t="s">
        <v>539</v>
      </c>
      <c r="F12" s="124"/>
      <c r="G12" s="5"/>
      <c r="K12" s="84"/>
      <c r="L12" s="84"/>
      <c r="M12" s="84"/>
    </row>
    <row r="13" spans="1:13" s="6" customFormat="1" ht="78" customHeight="1">
      <c r="A13" s="894"/>
      <c r="B13" s="320" t="s">
        <v>128</v>
      </c>
      <c r="C13" s="7" t="s">
        <v>500</v>
      </c>
      <c r="D13" s="338" t="s">
        <v>129</v>
      </c>
      <c r="E13" s="332" t="s">
        <v>128</v>
      </c>
      <c r="F13" s="124"/>
      <c r="G13" s="5"/>
      <c r="K13" s="84"/>
      <c r="L13" s="84"/>
      <c r="M13" s="84"/>
    </row>
    <row r="14" spans="1:13" s="6" customFormat="1" ht="78" customHeight="1">
      <c r="A14" s="894"/>
      <c r="B14" s="320" t="s">
        <v>501</v>
      </c>
      <c r="C14" s="7" t="s">
        <v>461</v>
      </c>
      <c r="D14" s="338" t="s">
        <v>129</v>
      </c>
      <c r="E14" s="332" t="s">
        <v>501</v>
      </c>
      <c r="F14" s="124"/>
      <c r="G14" s="5"/>
      <c r="K14" s="84"/>
      <c r="L14" s="84"/>
      <c r="M14" s="84"/>
    </row>
    <row r="15" spans="1:13" s="6" customFormat="1" ht="96.75" customHeight="1">
      <c r="A15" s="894"/>
      <c r="B15" s="320" t="s">
        <v>462</v>
      </c>
      <c r="C15" s="10" t="s">
        <v>148</v>
      </c>
      <c r="D15" s="9" t="s">
        <v>149</v>
      </c>
      <c r="E15" s="333" t="s">
        <v>462</v>
      </c>
      <c r="F15" s="124"/>
      <c r="G15" s="5"/>
      <c r="K15" s="84"/>
      <c r="L15" s="84"/>
      <c r="M15" s="84"/>
    </row>
    <row r="16" spans="1:13" s="6" customFormat="1" ht="78" customHeight="1">
      <c r="A16" s="894"/>
      <c r="B16" s="320" t="s">
        <v>130</v>
      </c>
      <c r="C16" s="7" t="s">
        <v>131</v>
      </c>
      <c r="D16" s="338" t="s">
        <v>129</v>
      </c>
      <c r="E16" s="332" t="s">
        <v>130</v>
      </c>
      <c r="F16" s="124"/>
      <c r="G16" s="5"/>
      <c r="K16" s="84"/>
      <c r="L16" s="84"/>
      <c r="M16" s="84"/>
    </row>
    <row r="17" spans="1:13" s="6" customFormat="1" ht="125.25" customHeight="1">
      <c r="A17" s="894"/>
      <c r="B17" s="320" t="s">
        <v>5</v>
      </c>
      <c r="C17" s="7" t="s">
        <v>1028</v>
      </c>
      <c r="D17" s="338" t="s">
        <v>129</v>
      </c>
      <c r="E17" s="332" t="s">
        <v>5</v>
      </c>
      <c r="F17" s="124"/>
      <c r="G17" s="5"/>
    </row>
    <row r="18" spans="1:13" s="88" customFormat="1" ht="90.75" customHeight="1">
      <c r="A18" s="894"/>
      <c r="B18" s="321" t="s">
        <v>514</v>
      </c>
      <c r="C18" s="140" t="s">
        <v>515</v>
      </c>
      <c r="D18" s="339" t="s">
        <v>129</v>
      </c>
      <c r="E18" s="321" t="s">
        <v>514</v>
      </c>
      <c r="G18" s="5"/>
      <c r="H18" s="6"/>
      <c r="I18" s="6"/>
      <c r="J18" s="6"/>
    </row>
    <row r="19" spans="1:13" s="6" customFormat="1" ht="90" customHeight="1">
      <c r="A19" s="894"/>
      <c r="B19" s="320" t="s">
        <v>141</v>
      </c>
      <c r="C19" s="7" t="s">
        <v>142</v>
      </c>
      <c r="D19" s="8">
        <v>130</v>
      </c>
      <c r="E19" s="332" t="s">
        <v>141</v>
      </c>
      <c r="F19" s="124"/>
      <c r="G19" s="5"/>
      <c r="K19" s="84"/>
      <c r="L19" s="84"/>
      <c r="M19" s="84"/>
    </row>
    <row r="20" spans="1:13" s="6" customFormat="1" ht="77.25" customHeight="1">
      <c r="A20" s="894"/>
      <c r="B20" s="319" t="s">
        <v>230</v>
      </c>
      <c r="C20" s="10" t="s">
        <v>588</v>
      </c>
      <c r="D20" s="8">
        <v>450</v>
      </c>
      <c r="E20" s="332" t="s">
        <v>230</v>
      </c>
      <c r="F20" s="124"/>
      <c r="G20" s="5"/>
      <c r="K20" s="84"/>
      <c r="L20" s="84"/>
      <c r="M20" s="84"/>
    </row>
    <row r="21" spans="1:13" s="6" customFormat="1" ht="77.25" customHeight="1">
      <c r="A21" s="894"/>
      <c r="B21" s="319" t="s">
        <v>133</v>
      </c>
      <c r="C21" s="7" t="s">
        <v>633</v>
      </c>
      <c r="D21" s="338" t="s">
        <v>129</v>
      </c>
      <c r="E21" s="332" t="s">
        <v>133</v>
      </c>
      <c r="F21" s="124"/>
      <c r="G21" s="5"/>
      <c r="K21" s="84"/>
      <c r="L21" s="84"/>
      <c r="M21" s="84"/>
    </row>
    <row r="22" spans="1:13" s="6" customFormat="1" ht="83.25" customHeight="1">
      <c r="A22" s="894"/>
      <c r="B22" s="319" t="s">
        <v>247</v>
      </c>
      <c r="C22" s="7" t="s">
        <v>248</v>
      </c>
      <c r="D22" s="9">
        <v>110</v>
      </c>
      <c r="E22" s="332" t="s">
        <v>247</v>
      </c>
    </row>
    <row r="23" spans="1:13" s="6" customFormat="1" ht="83.25" customHeight="1">
      <c r="A23" s="894"/>
      <c r="B23" s="319" t="s">
        <v>249</v>
      </c>
      <c r="C23" s="7" t="s">
        <v>250</v>
      </c>
      <c r="D23" s="9" t="s">
        <v>149</v>
      </c>
      <c r="E23" s="332" t="s">
        <v>249</v>
      </c>
    </row>
    <row r="24" spans="1:13" s="6" customFormat="1" ht="77.25" customHeight="1">
      <c r="A24" s="894"/>
      <c r="B24" s="319" t="s">
        <v>134</v>
      </c>
      <c r="C24" s="10" t="s">
        <v>251</v>
      </c>
      <c r="D24" s="338" t="s">
        <v>129</v>
      </c>
      <c r="E24" s="332" t="s">
        <v>134</v>
      </c>
      <c r="F24" s="124"/>
      <c r="G24" s="5"/>
      <c r="K24" s="84"/>
      <c r="L24" s="84"/>
      <c r="M24" s="84"/>
    </row>
    <row r="25" spans="1:13" s="19" customFormat="1" ht="92.25" customHeight="1">
      <c r="A25" s="894"/>
      <c r="B25" s="319" t="s">
        <v>135</v>
      </c>
      <c r="C25" s="10" t="s">
        <v>1051</v>
      </c>
      <c r="D25" s="9">
        <v>150</v>
      </c>
      <c r="E25" s="332" t="s">
        <v>135</v>
      </c>
      <c r="F25" s="124"/>
      <c r="G25" s="5"/>
      <c r="H25" s="6"/>
      <c r="I25" s="6"/>
      <c r="K25" s="87"/>
      <c r="L25" s="87"/>
      <c r="M25" s="87"/>
    </row>
    <row r="26" spans="1:13" s="6" customFormat="1" ht="77.25" customHeight="1">
      <c r="A26" s="894"/>
      <c r="B26" s="323" t="s">
        <v>425</v>
      </c>
      <c r="C26" s="307" t="s">
        <v>426</v>
      </c>
      <c r="D26" s="340" t="s">
        <v>129</v>
      </c>
      <c r="E26" s="334" t="s">
        <v>425</v>
      </c>
      <c r="F26" s="260"/>
      <c r="G26" s="5"/>
      <c r="K26" s="84"/>
      <c r="L26" s="84"/>
      <c r="M26" s="84"/>
    </row>
    <row r="27" spans="1:13" s="6" customFormat="1" ht="96.75" customHeight="1">
      <c r="A27" s="894"/>
      <c r="B27" s="323" t="s">
        <v>22</v>
      </c>
      <c r="C27" s="307" t="s">
        <v>195</v>
      </c>
      <c r="D27" s="340" t="s">
        <v>129</v>
      </c>
      <c r="E27" s="335" t="s">
        <v>22</v>
      </c>
      <c r="F27" s="260"/>
      <c r="G27" s="5"/>
      <c r="K27" s="84"/>
      <c r="L27" s="84"/>
      <c r="M27" s="84"/>
    </row>
    <row r="28" spans="1:13" s="6" customFormat="1" ht="124.9" customHeight="1">
      <c r="A28" s="894"/>
      <c r="B28" s="319" t="s">
        <v>136</v>
      </c>
      <c r="C28" s="7" t="s">
        <v>255</v>
      </c>
      <c r="D28" s="8">
        <v>160</v>
      </c>
      <c r="E28" s="332" t="s">
        <v>136</v>
      </c>
      <c r="F28" s="124"/>
      <c r="G28" s="5"/>
      <c r="K28" s="84"/>
      <c r="L28" s="84"/>
      <c r="M28" s="84"/>
    </row>
    <row r="29" spans="1:13" s="19" customFormat="1" ht="105" customHeight="1">
      <c r="A29" s="894"/>
      <c r="B29" s="319" t="s">
        <v>257</v>
      </c>
      <c r="C29" s="252" t="s">
        <v>224</v>
      </c>
      <c r="D29" s="338" t="s">
        <v>129</v>
      </c>
      <c r="E29" s="332" t="s">
        <v>257</v>
      </c>
      <c r="F29" s="124"/>
      <c r="G29" s="248"/>
      <c r="H29" s="249"/>
      <c r="I29" s="249"/>
      <c r="K29" s="87"/>
      <c r="L29" s="87"/>
      <c r="M29" s="87"/>
    </row>
    <row r="30" spans="1:13" s="11" customFormat="1" ht="77.25" customHeight="1">
      <c r="A30" s="894"/>
      <c r="B30" s="319" t="s">
        <v>237</v>
      </c>
      <c r="C30" s="7" t="s">
        <v>63</v>
      </c>
      <c r="D30" s="80">
        <v>350</v>
      </c>
      <c r="E30" s="332" t="s">
        <v>237</v>
      </c>
      <c r="F30" s="124"/>
      <c r="G30" s="5"/>
      <c r="H30" s="6"/>
      <c r="I30" s="6"/>
      <c r="K30" s="86"/>
      <c r="L30" s="86"/>
      <c r="M30" s="86"/>
    </row>
    <row r="31" spans="1:13" s="6" customFormat="1" ht="115.5" customHeight="1">
      <c r="A31" s="894"/>
      <c r="B31" s="319" t="s">
        <v>252</v>
      </c>
      <c r="C31" s="7" t="s">
        <v>206</v>
      </c>
      <c r="D31" s="9">
        <v>250</v>
      </c>
      <c r="E31" s="332" t="s">
        <v>252</v>
      </c>
      <c r="F31" s="124" t="s">
        <v>1017</v>
      </c>
      <c r="G31" s="5"/>
      <c r="K31" s="84"/>
      <c r="L31" s="84"/>
      <c r="M31" s="84"/>
    </row>
    <row r="32" spans="1:13" ht="138" customHeight="1">
      <c r="A32" s="894"/>
      <c r="B32" s="319" t="s">
        <v>277</v>
      </c>
      <c r="C32" s="10" t="s">
        <v>635</v>
      </c>
      <c r="D32" s="9">
        <v>110</v>
      </c>
      <c r="E32" s="332" t="s">
        <v>277</v>
      </c>
      <c r="F32" s="124" t="s">
        <v>1018</v>
      </c>
      <c r="G32" s="6"/>
      <c r="K32" s="2"/>
      <c r="L32" s="2"/>
      <c r="M32" s="2"/>
    </row>
    <row r="33" spans="1:13" s="6" customFormat="1" ht="112.5" customHeight="1">
      <c r="A33" s="894"/>
      <c r="B33" s="319" t="s">
        <v>81</v>
      </c>
      <c r="C33" s="10" t="s">
        <v>107</v>
      </c>
      <c r="D33" s="338" t="s">
        <v>129</v>
      </c>
      <c r="E33" s="332" t="s">
        <v>81</v>
      </c>
      <c r="F33" s="124"/>
      <c r="G33" s="5"/>
    </row>
    <row r="34" spans="1:13" s="11" customFormat="1" ht="87" customHeight="1">
      <c r="A34" s="894"/>
      <c r="B34" s="319" t="s">
        <v>78</v>
      </c>
      <c r="C34" s="10" t="s">
        <v>605</v>
      </c>
      <c r="D34" s="9">
        <v>950</v>
      </c>
      <c r="E34" s="332" t="s">
        <v>78</v>
      </c>
      <c r="F34" s="124"/>
      <c r="G34" s="5"/>
      <c r="H34" s="6"/>
      <c r="I34" s="6"/>
      <c r="K34" s="86"/>
      <c r="L34" s="86"/>
      <c r="M34" s="86"/>
    </row>
    <row r="35" spans="1:13" s="6" customFormat="1" ht="86.25" customHeight="1">
      <c r="A35" s="894"/>
      <c r="B35" s="319" t="s">
        <v>79</v>
      </c>
      <c r="C35" s="7" t="s">
        <v>261</v>
      </c>
      <c r="D35" s="9">
        <v>250</v>
      </c>
      <c r="E35" s="332" t="s">
        <v>79</v>
      </c>
      <c r="F35" s="124"/>
    </row>
    <row r="36" spans="1:13" s="6" customFormat="1" ht="77.25" customHeight="1">
      <c r="A36" s="894"/>
      <c r="B36" s="319" t="s">
        <v>262</v>
      </c>
      <c r="C36" s="10" t="s">
        <v>32</v>
      </c>
      <c r="D36" s="9">
        <v>320</v>
      </c>
      <c r="E36" s="332" t="s">
        <v>262</v>
      </c>
      <c r="F36" s="124" t="s">
        <v>280</v>
      </c>
      <c r="G36" s="5"/>
      <c r="K36" s="84"/>
      <c r="L36" s="84"/>
      <c r="M36" s="84"/>
    </row>
    <row r="37" spans="1:13" s="6" customFormat="1" ht="77.25" customHeight="1">
      <c r="A37" s="894"/>
      <c r="B37" s="319" t="s">
        <v>356</v>
      </c>
      <c r="C37" s="10" t="s">
        <v>278</v>
      </c>
      <c r="D37" s="9">
        <v>0</v>
      </c>
      <c r="E37" s="332" t="s">
        <v>356</v>
      </c>
      <c r="F37" s="124" t="s">
        <v>75</v>
      </c>
      <c r="G37" s="5"/>
      <c r="K37" s="84"/>
      <c r="L37" s="84"/>
      <c r="M37" s="84"/>
    </row>
    <row r="38" spans="1:13" s="6" customFormat="1" ht="99.75" customHeight="1">
      <c r="A38" s="894"/>
      <c r="B38" s="496" t="s">
        <v>214</v>
      </c>
      <c r="C38" s="10" t="s">
        <v>709</v>
      </c>
      <c r="D38" s="9">
        <v>120</v>
      </c>
      <c r="E38" s="332" t="s">
        <v>214</v>
      </c>
      <c r="F38" s="124"/>
      <c r="G38" s="5"/>
      <c r="K38" s="84"/>
      <c r="L38" s="84"/>
      <c r="M38" s="84"/>
    </row>
    <row r="39" spans="1:13" s="17" customFormat="1" ht="83.25" customHeight="1">
      <c r="A39" s="894"/>
      <c r="B39" s="496" t="s">
        <v>378</v>
      </c>
      <c r="C39" s="10" t="s">
        <v>379</v>
      </c>
      <c r="D39" s="338" t="s">
        <v>129</v>
      </c>
      <c r="E39" s="324" t="s">
        <v>378</v>
      </c>
      <c r="F39" s="263"/>
      <c r="G39" s="248"/>
      <c r="H39" s="249"/>
      <c r="I39" s="249"/>
    </row>
    <row r="40" spans="1:13" s="17" customFormat="1" ht="89.25" customHeight="1">
      <c r="A40" s="894"/>
      <c r="B40" s="325" t="s">
        <v>628</v>
      </c>
      <c r="C40" s="250" t="s">
        <v>629</v>
      </c>
      <c r="D40" s="338" t="s">
        <v>129</v>
      </c>
      <c r="E40" s="324" t="s">
        <v>628</v>
      </c>
      <c r="F40" s="251"/>
      <c r="G40" s="248"/>
      <c r="H40" s="249"/>
      <c r="I40" s="249"/>
    </row>
    <row r="41" spans="1:13" ht="77.25" customHeight="1">
      <c r="A41" s="894"/>
      <c r="B41" s="319" t="s">
        <v>33</v>
      </c>
      <c r="C41" s="10" t="s">
        <v>604</v>
      </c>
      <c r="D41" s="338" t="s">
        <v>129</v>
      </c>
      <c r="E41" s="332" t="s">
        <v>33</v>
      </c>
      <c r="F41" s="124"/>
      <c r="G41" s="5"/>
      <c r="H41" s="6"/>
      <c r="I41" s="6"/>
    </row>
    <row r="42" spans="1:13" ht="77.25" customHeight="1">
      <c r="A42" s="894"/>
      <c r="B42" s="319" t="s">
        <v>138</v>
      </c>
      <c r="C42" s="10" t="s">
        <v>139</v>
      </c>
      <c r="D42" s="338" t="s">
        <v>129</v>
      </c>
      <c r="E42" s="332" t="s">
        <v>138</v>
      </c>
      <c r="F42" s="124"/>
      <c r="G42" s="5"/>
      <c r="H42" s="6"/>
      <c r="I42" s="6"/>
    </row>
    <row r="43" spans="1:13" ht="77.25" customHeight="1">
      <c r="A43" s="894"/>
      <c r="B43" s="319" t="s">
        <v>144</v>
      </c>
      <c r="C43" s="10" t="s">
        <v>307</v>
      </c>
      <c r="D43" s="338" t="s">
        <v>129</v>
      </c>
      <c r="E43" s="332" t="s">
        <v>144</v>
      </c>
      <c r="F43" s="124"/>
      <c r="G43" s="5"/>
      <c r="H43" s="6"/>
      <c r="I43" s="6"/>
    </row>
    <row r="44" spans="1:13" ht="84" customHeight="1">
      <c r="A44" s="894"/>
      <c r="B44" s="319" t="s">
        <v>29</v>
      </c>
      <c r="C44" s="10" t="s">
        <v>30</v>
      </c>
      <c r="D44" s="9">
        <v>250</v>
      </c>
      <c r="E44" s="332" t="s">
        <v>29</v>
      </c>
      <c r="F44" s="124" t="s">
        <v>282</v>
      </c>
      <c r="G44" s="5"/>
      <c r="H44" s="6"/>
      <c r="I44" s="6"/>
    </row>
    <row r="45" spans="1:13" ht="84" customHeight="1">
      <c r="A45" s="894"/>
      <c r="B45" s="319" t="s">
        <v>31</v>
      </c>
      <c r="C45" s="10" t="s">
        <v>440</v>
      </c>
      <c r="D45" s="9">
        <v>200</v>
      </c>
      <c r="E45" s="345">
        <v>508</v>
      </c>
      <c r="F45" s="124"/>
      <c r="G45" s="5"/>
      <c r="H45" s="6"/>
      <c r="I45" s="6"/>
    </row>
    <row r="46" spans="1:13" s="13" customFormat="1" ht="80.25" customHeight="1">
      <c r="A46" s="894"/>
      <c r="B46" s="319" t="s">
        <v>197</v>
      </c>
      <c r="C46" s="10" t="s">
        <v>198</v>
      </c>
      <c r="D46" s="8">
        <v>100</v>
      </c>
      <c r="E46" s="332" t="s">
        <v>197</v>
      </c>
      <c r="F46" s="124"/>
      <c r="G46" s="5"/>
      <c r="H46" s="6"/>
      <c r="I46" s="6"/>
      <c r="K46" s="86"/>
      <c r="L46" s="86"/>
      <c r="M46" s="86"/>
    </row>
    <row r="47" spans="1:13" s="15" customFormat="1" ht="80.25" customHeight="1">
      <c r="A47" s="894"/>
      <c r="B47" s="319" t="s">
        <v>551</v>
      </c>
      <c r="C47" s="14" t="s">
        <v>212</v>
      </c>
      <c r="D47" s="9" t="s">
        <v>149</v>
      </c>
      <c r="E47" s="332" t="s">
        <v>551</v>
      </c>
      <c r="F47" s="16"/>
      <c r="G47" s="177"/>
      <c r="H47" s="6"/>
      <c r="I47" s="6"/>
      <c r="J47" s="6"/>
      <c r="K47" s="6"/>
    </row>
    <row r="48" spans="1:13" s="6" customFormat="1" ht="77.25" customHeight="1">
      <c r="A48" s="894"/>
      <c r="B48" s="319" t="s">
        <v>199</v>
      </c>
      <c r="C48" s="7" t="s">
        <v>200</v>
      </c>
      <c r="D48" s="12">
        <v>300</v>
      </c>
      <c r="E48" s="332" t="s">
        <v>199</v>
      </c>
      <c r="F48" s="124" t="s">
        <v>279</v>
      </c>
      <c r="G48" s="5"/>
      <c r="K48" s="84"/>
      <c r="L48" s="84"/>
      <c r="M48" s="84"/>
    </row>
    <row r="49" spans="1:13" s="19" customFormat="1" ht="92.25" customHeight="1">
      <c r="A49" s="894"/>
      <c r="B49" s="326" t="s">
        <v>400</v>
      </c>
      <c r="C49" s="115" t="s">
        <v>240</v>
      </c>
      <c r="D49" s="9" t="s">
        <v>149</v>
      </c>
      <c r="E49" s="332" t="s">
        <v>400</v>
      </c>
      <c r="F49" s="124"/>
      <c r="G49" s="5"/>
      <c r="H49" s="6"/>
      <c r="I49" s="6"/>
      <c r="K49" s="87"/>
      <c r="L49" s="87"/>
      <c r="M49" s="87"/>
    </row>
    <row r="50" spans="1:13" s="19" customFormat="1" ht="92.25" customHeight="1" thickBot="1">
      <c r="A50" s="894"/>
      <c r="B50" s="326" t="s">
        <v>617</v>
      </c>
      <c r="C50" s="83" t="s">
        <v>113</v>
      </c>
      <c r="D50" s="341" t="s">
        <v>129</v>
      </c>
      <c r="E50" s="324" t="s">
        <v>617</v>
      </c>
      <c r="F50" s="459"/>
      <c r="G50" s="5"/>
      <c r="H50" s="6"/>
      <c r="I50" s="6"/>
      <c r="K50" s="87"/>
      <c r="L50" s="87"/>
      <c r="M50" s="87"/>
    </row>
    <row r="51" spans="1:13" s="19" customFormat="1" ht="92.25" customHeight="1">
      <c r="A51" s="894"/>
      <c r="B51" s="327" t="s">
        <v>943</v>
      </c>
      <c r="C51" s="346" t="s">
        <v>1035</v>
      </c>
      <c r="D51" s="347">
        <v>500</v>
      </c>
      <c r="E51" s="486" t="s">
        <v>943</v>
      </c>
      <c r="F51" s="348"/>
      <c r="G51" s="5"/>
      <c r="H51" s="6"/>
      <c r="I51" s="6"/>
      <c r="K51" s="87"/>
      <c r="L51" s="87"/>
      <c r="M51" s="87"/>
    </row>
    <row r="52" spans="1:13" s="19" customFormat="1" ht="102" customHeight="1">
      <c r="A52" s="894"/>
      <c r="B52" s="497" t="s">
        <v>141</v>
      </c>
      <c r="C52" s="180" t="s">
        <v>142</v>
      </c>
      <c r="D52" s="117">
        <v>130</v>
      </c>
      <c r="E52" s="333" t="s">
        <v>141</v>
      </c>
      <c r="F52" s="157"/>
      <c r="G52" s="5"/>
      <c r="H52" s="6"/>
      <c r="I52" s="6"/>
      <c r="K52" s="87"/>
      <c r="L52" s="87"/>
      <c r="M52" s="87"/>
    </row>
    <row r="53" spans="1:13" s="19" customFormat="1" ht="102" customHeight="1">
      <c r="A53" s="894"/>
      <c r="B53" s="328" t="s">
        <v>230</v>
      </c>
      <c r="C53" s="181" t="s">
        <v>588</v>
      </c>
      <c r="D53" s="117">
        <v>450</v>
      </c>
      <c r="E53" s="345">
        <v>108</v>
      </c>
      <c r="F53" s="157"/>
      <c r="G53" s="5"/>
      <c r="H53" s="6"/>
      <c r="I53" s="6"/>
      <c r="K53" s="87"/>
      <c r="L53" s="87"/>
      <c r="M53" s="87"/>
    </row>
    <row r="54" spans="1:13" s="19" customFormat="1" ht="92.25" customHeight="1" thickBot="1">
      <c r="A54" s="894"/>
      <c r="B54" s="329" t="s">
        <v>136</v>
      </c>
      <c r="C54" s="182" t="s">
        <v>255</v>
      </c>
      <c r="D54" s="118">
        <v>160</v>
      </c>
      <c r="E54" s="498">
        <v>320</v>
      </c>
      <c r="F54" s="158"/>
      <c r="G54" s="5"/>
      <c r="H54" s="6"/>
      <c r="I54" s="6"/>
      <c r="K54" s="87"/>
      <c r="L54" s="87"/>
      <c r="M54" s="87"/>
    </row>
    <row r="55" spans="1:13" s="19" customFormat="1" ht="92.25" customHeight="1">
      <c r="A55" s="894"/>
      <c r="B55" s="327" t="s">
        <v>945</v>
      </c>
      <c r="C55" s="346" t="s">
        <v>1045</v>
      </c>
      <c r="D55" s="347">
        <v>500</v>
      </c>
      <c r="E55" s="486" t="s">
        <v>945</v>
      </c>
      <c r="F55" s="348"/>
      <c r="G55" s="5"/>
      <c r="H55" s="6"/>
      <c r="I55" s="6"/>
      <c r="K55" s="87"/>
      <c r="L55" s="87"/>
      <c r="M55" s="87"/>
    </row>
    <row r="56" spans="1:13" s="19" customFormat="1" ht="95.25" customHeight="1">
      <c r="A56" s="894"/>
      <c r="B56" s="322" t="s">
        <v>135</v>
      </c>
      <c r="C56" s="180" t="s">
        <v>1051</v>
      </c>
      <c r="D56" s="117">
        <v>150</v>
      </c>
      <c r="E56" s="345">
        <v>195</v>
      </c>
      <c r="F56" s="157"/>
      <c r="G56" s="5"/>
      <c r="H56" s="6"/>
      <c r="I56" s="6"/>
      <c r="K56" s="87"/>
      <c r="L56" s="87"/>
      <c r="M56" s="87"/>
    </row>
    <row r="57" spans="1:13" s="19" customFormat="1" ht="95.25" customHeight="1">
      <c r="A57" s="894"/>
      <c r="B57" s="344" t="s">
        <v>79</v>
      </c>
      <c r="C57" s="487" t="s">
        <v>261</v>
      </c>
      <c r="D57" s="117">
        <v>250</v>
      </c>
      <c r="E57" s="499" t="str">
        <f>B57</f>
        <v>416</v>
      </c>
      <c r="F57" s="488"/>
      <c r="G57" s="5"/>
      <c r="H57" s="6"/>
      <c r="I57" s="6"/>
      <c r="K57" s="87"/>
      <c r="L57" s="87"/>
      <c r="M57" s="87"/>
    </row>
    <row r="58" spans="1:13" s="19" customFormat="1" ht="95.25" customHeight="1">
      <c r="A58" s="894"/>
      <c r="B58" s="344" t="s">
        <v>31</v>
      </c>
      <c r="C58" s="487" t="s">
        <v>440</v>
      </c>
      <c r="D58" s="117">
        <v>200</v>
      </c>
      <c r="E58" s="499" t="str">
        <f>B58</f>
        <v>508</v>
      </c>
      <c r="F58" s="488"/>
      <c r="G58" s="5"/>
      <c r="H58" s="6"/>
      <c r="I58" s="6"/>
      <c r="K58" s="87"/>
      <c r="L58" s="87"/>
      <c r="M58" s="87"/>
    </row>
    <row r="59" spans="1:13" s="19" customFormat="1" ht="105.75" customHeight="1" thickBot="1">
      <c r="A59" s="894"/>
      <c r="B59" s="330" t="s">
        <v>197</v>
      </c>
      <c r="C59" s="182" t="s">
        <v>198</v>
      </c>
      <c r="D59" s="119">
        <v>100</v>
      </c>
      <c r="E59" s="337" t="str">
        <f>B59</f>
        <v>511</v>
      </c>
      <c r="F59" s="158"/>
      <c r="G59" s="5"/>
      <c r="H59" s="6"/>
      <c r="I59" s="6"/>
      <c r="K59" s="87"/>
      <c r="L59" s="87"/>
      <c r="M59" s="87"/>
    </row>
    <row r="60" spans="1:13" ht="77.25" customHeight="1">
      <c r="A60" s="894"/>
      <c r="B60" s="323" t="s">
        <v>298</v>
      </c>
      <c r="C60" s="116" t="s">
        <v>272</v>
      </c>
      <c r="D60" s="120">
        <v>0</v>
      </c>
      <c r="E60" s="335" t="s">
        <v>298</v>
      </c>
      <c r="F60" s="260"/>
      <c r="G60" s="5"/>
      <c r="H60" s="6"/>
      <c r="I60" s="6"/>
    </row>
    <row r="61" spans="1:13" ht="77.25" customHeight="1">
      <c r="A61" s="894"/>
      <c r="B61" s="319" t="s">
        <v>299</v>
      </c>
      <c r="C61" s="10" t="s">
        <v>1021</v>
      </c>
      <c r="D61" s="9">
        <v>380</v>
      </c>
      <c r="E61" s="332" t="s">
        <v>299</v>
      </c>
      <c r="F61" s="124"/>
      <c r="G61" s="5"/>
      <c r="H61" s="6"/>
      <c r="I61" s="6"/>
    </row>
    <row r="62" spans="1:13" ht="77.25" customHeight="1">
      <c r="A62" s="894"/>
      <c r="B62" s="319" t="s">
        <v>300</v>
      </c>
      <c r="C62" s="10" t="s">
        <v>273</v>
      </c>
      <c r="D62" s="9">
        <v>450</v>
      </c>
      <c r="E62" s="332" t="s">
        <v>300</v>
      </c>
      <c r="F62" s="124"/>
      <c r="G62" s="5"/>
      <c r="H62" s="6"/>
      <c r="I62" s="6"/>
    </row>
    <row r="63" spans="1:13" ht="77.25" customHeight="1">
      <c r="A63" s="894"/>
      <c r="B63" s="326" t="s">
        <v>301</v>
      </c>
      <c r="C63" s="113" t="s">
        <v>1019</v>
      </c>
      <c r="D63" s="9">
        <v>450</v>
      </c>
      <c r="E63" s="332" t="s">
        <v>301</v>
      </c>
      <c r="F63" s="124"/>
      <c r="G63" s="5"/>
      <c r="H63" s="6"/>
      <c r="I63" s="6"/>
    </row>
    <row r="64" spans="1:13" ht="77.25" customHeight="1">
      <c r="A64" s="894"/>
      <c r="B64" s="326" t="s">
        <v>302</v>
      </c>
      <c r="C64" s="113" t="s">
        <v>380</v>
      </c>
      <c r="D64" s="9">
        <v>450</v>
      </c>
      <c r="E64" s="332" t="s">
        <v>302</v>
      </c>
      <c r="F64" s="124"/>
      <c r="G64" s="5"/>
      <c r="H64" s="6"/>
      <c r="I64" s="6"/>
    </row>
    <row r="65" spans="1:13" ht="77.25" customHeight="1">
      <c r="A65" s="894"/>
      <c r="B65" s="326" t="s">
        <v>304</v>
      </c>
      <c r="C65" s="113" t="s">
        <v>540</v>
      </c>
      <c r="D65" s="9">
        <v>380</v>
      </c>
      <c r="E65" s="332" t="s">
        <v>304</v>
      </c>
      <c r="F65" s="124"/>
      <c r="G65" s="5"/>
      <c r="H65" s="6"/>
      <c r="I65" s="6"/>
    </row>
    <row r="66" spans="1:13" ht="77.25" customHeight="1">
      <c r="A66" s="894"/>
      <c r="B66" s="326" t="s">
        <v>305</v>
      </c>
      <c r="C66" s="113" t="s">
        <v>626</v>
      </c>
      <c r="D66" s="9">
        <v>450</v>
      </c>
      <c r="E66" s="332" t="s">
        <v>305</v>
      </c>
      <c r="F66" s="124"/>
      <c r="G66" s="5"/>
      <c r="H66" s="6"/>
      <c r="I66" s="6"/>
    </row>
    <row r="67" spans="1:13" ht="77.25" customHeight="1">
      <c r="A67" s="894"/>
      <c r="B67" s="326" t="s">
        <v>541</v>
      </c>
      <c r="C67" s="113" t="s">
        <v>274</v>
      </c>
      <c r="D67" s="9">
        <v>450</v>
      </c>
      <c r="E67" s="332" t="s">
        <v>541</v>
      </c>
      <c r="F67" s="124"/>
      <c r="G67" s="5"/>
      <c r="H67" s="6"/>
      <c r="I67" s="6"/>
    </row>
    <row r="68" spans="1:13" ht="77.25" customHeight="1">
      <c r="A68" s="894"/>
      <c r="B68" s="326" t="s">
        <v>542</v>
      </c>
      <c r="C68" s="113" t="s">
        <v>275</v>
      </c>
      <c r="D68" s="9">
        <v>450</v>
      </c>
      <c r="E68" s="332" t="s">
        <v>542</v>
      </c>
      <c r="F68" s="124"/>
      <c r="G68" s="5"/>
      <c r="H68" s="6"/>
      <c r="I68" s="6"/>
    </row>
    <row r="69" spans="1:13" ht="77.25" customHeight="1">
      <c r="A69" s="894"/>
      <c r="B69" s="326" t="s">
        <v>1020</v>
      </c>
      <c r="C69" s="113" t="s">
        <v>1044</v>
      </c>
      <c r="D69" s="9">
        <v>450</v>
      </c>
      <c r="E69" s="332" t="s">
        <v>1020</v>
      </c>
      <c r="F69" s="124"/>
      <c r="G69" s="5"/>
      <c r="H69" s="6"/>
      <c r="I69" s="6"/>
    </row>
    <row r="70" spans="1:13" ht="77.25" customHeight="1">
      <c r="A70" s="894"/>
      <c r="B70" s="326" t="s">
        <v>312</v>
      </c>
      <c r="C70" s="113" t="s">
        <v>625</v>
      </c>
      <c r="D70" s="9">
        <v>450</v>
      </c>
      <c r="E70" s="332" t="s">
        <v>312</v>
      </c>
      <c r="F70" s="124"/>
      <c r="G70" s="5"/>
      <c r="H70" s="6"/>
      <c r="I70" s="6"/>
    </row>
    <row r="71" spans="1:13" ht="77.25" customHeight="1" thickBot="1">
      <c r="A71" s="895"/>
      <c r="B71" s="331" t="s">
        <v>313</v>
      </c>
      <c r="C71" s="160" t="s">
        <v>630</v>
      </c>
      <c r="D71" s="183">
        <v>450</v>
      </c>
      <c r="E71" s="337" t="s">
        <v>313</v>
      </c>
      <c r="F71" s="179"/>
      <c r="G71" s="5"/>
      <c r="H71" s="6"/>
      <c r="I71" s="6"/>
    </row>
    <row r="72" spans="1:13" s="19" customFormat="1">
      <c r="A72" s="96"/>
      <c r="B72" s="97"/>
      <c r="C72" s="891" t="s">
        <v>351</v>
      </c>
      <c r="D72" s="891"/>
      <c r="E72" s="98"/>
      <c r="F72" s="159"/>
      <c r="G72" s="5"/>
      <c r="H72" s="6"/>
      <c r="I72" s="6"/>
      <c r="K72" s="87"/>
      <c r="L72" s="87"/>
      <c r="M72" s="87"/>
    </row>
    <row r="73" spans="1:13" s="19" customFormat="1">
      <c r="A73" s="96"/>
      <c r="B73" s="97"/>
      <c r="C73" s="892" t="s">
        <v>352</v>
      </c>
      <c r="D73" s="892"/>
      <c r="E73" s="98"/>
      <c r="F73" s="159"/>
      <c r="G73" s="18"/>
      <c r="K73" s="87"/>
      <c r="L73" s="87"/>
      <c r="M73" s="87"/>
    </row>
    <row r="74" spans="1:13" s="19" customFormat="1">
      <c r="A74" s="20"/>
      <c r="B74" s="34"/>
      <c r="C74" s="22"/>
      <c r="D74" s="24"/>
      <c r="E74" s="36"/>
      <c r="F74" s="35"/>
      <c r="K74" s="87"/>
      <c r="L74" s="87"/>
      <c r="M74" s="87"/>
    </row>
    <row r="75" spans="1:13" s="19" customFormat="1">
      <c r="A75" s="26"/>
      <c r="B75" s="21"/>
      <c r="C75" s="22"/>
      <c r="D75" s="24"/>
      <c r="E75" s="25"/>
      <c r="F75" s="24"/>
      <c r="K75" s="87"/>
      <c r="L75" s="87"/>
      <c r="M75" s="87"/>
    </row>
    <row r="76" spans="1:13" s="19" customFormat="1">
      <c r="A76" s="26"/>
      <c r="B76" s="21"/>
      <c r="C76" s="22"/>
      <c r="D76" s="24"/>
      <c r="E76" s="25"/>
      <c r="F76" s="24"/>
      <c r="K76" s="87"/>
      <c r="L76" s="87"/>
      <c r="M76" s="87"/>
    </row>
    <row r="77" spans="1:13" s="19" customFormat="1">
      <c r="A77" s="26"/>
      <c r="B77" s="21"/>
      <c r="C77" s="22"/>
      <c r="D77" s="24"/>
      <c r="E77" s="25"/>
      <c r="F77" s="24"/>
      <c r="K77" s="87"/>
      <c r="L77" s="87"/>
      <c r="M77" s="87"/>
    </row>
    <row r="78" spans="1:13" s="19" customFormat="1">
      <c r="A78" s="26"/>
      <c r="B78" s="21"/>
      <c r="C78" s="22"/>
      <c r="D78" s="24"/>
      <c r="E78" s="25"/>
      <c r="F78" s="24"/>
      <c r="K78" s="87"/>
      <c r="L78" s="87"/>
      <c r="M78" s="87"/>
    </row>
    <row r="79" spans="1:13" s="19" customFormat="1">
      <c r="A79" s="26"/>
      <c r="B79" s="21"/>
      <c r="C79" s="22"/>
      <c r="D79" s="24"/>
      <c r="E79" s="25"/>
      <c r="F79" s="24"/>
      <c r="K79" s="87"/>
      <c r="L79" s="87"/>
      <c r="M79" s="87"/>
    </row>
    <row r="80" spans="1:13" s="19" customFormat="1">
      <c r="A80" s="26"/>
      <c r="B80" s="21"/>
      <c r="C80" s="22"/>
      <c r="D80" s="24"/>
      <c r="E80" s="25"/>
      <c r="F80" s="24"/>
      <c r="K80" s="87"/>
      <c r="L80" s="87"/>
      <c r="M80" s="87"/>
    </row>
    <row r="81" spans="1:13" s="19" customFormat="1">
      <c r="A81" s="26"/>
      <c r="B81" s="21"/>
      <c r="C81" s="22"/>
      <c r="D81" s="24"/>
      <c r="E81" s="25"/>
      <c r="F81" s="24"/>
      <c r="K81" s="87"/>
      <c r="L81" s="87"/>
      <c r="M81" s="87"/>
    </row>
    <row r="82" spans="1:13" s="19" customFormat="1">
      <c r="A82" s="26"/>
      <c r="B82" s="21"/>
      <c r="C82" s="22"/>
      <c r="D82" s="24"/>
      <c r="E82" s="25"/>
      <c r="F82" s="24"/>
      <c r="K82" s="87"/>
      <c r="L82" s="87"/>
      <c r="M82" s="87"/>
    </row>
    <row r="83" spans="1:13" s="19" customFormat="1">
      <c r="A83" s="26"/>
      <c r="B83" s="21"/>
      <c r="C83" s="22"/>
      <c r="D83" s="24"/>
      <c r="E83" s="25"/>
      <c r="F83" s="24"/>
      <c r="K83" s="87"/>
      <c r="L83" s="87"/>
      <c r="M83" s="87"/>
    </row>
    <row r="84" spans="1:13" s="19" customFormat="1">
      <c r="A84" s="26"/>
      <c r="B84" s="21"/>
      <c r="C84" s="22"/>
      <c r="D84" s="24"/>
      <c r="E84" s="25"/>
      <c r="F84" s="24"/>
      <c r="K84" s="87"/>
      <c r="L84" s="87"/>
      <c r="M84" s="87"/>
    </row>
    <row r="85" spans="1:13" s="19" customFormat="1">
      <c r="A85" s="26"/>
      <c r="B85" s="21"/>
      <c r="C85" s="22"/>
      <c r="D85" s="24"/>
      <c r="E85" s="25"/>
      <c r="F85" s="24"/>
      <c r="K85" s="87"/>
      <c r="L85" s="87"/>
      <c r="M85" s="87"/>
    </row>
    <row r="86" spans="1:13" s="19" customFormat="1">
      <c r="A86" s="26"/>
      <c r="B86" s="21"/>
      <c r="C86" s="22"/>
      <c r="D86" s="24"/>
      <c r="E86" s="25"/>
      <c r="F86" s="24"/>
      <c r="K86" s="87"/>
      <c r="L86" s="87"/>
      <c r="M86" s="87"/>
    </row>
    <row r="87" spans="1:13" s="19" customFormat="1">
      <c r="A87" s="26"/>
      <c r="B87" s="21"/>
      <c r="C87" s="22"/>
      <c r="D87" s="24"/>
      <c r="E87" s="25"/>
      <c r="F87" s="24"/>
      <c r="K87" s="87"/>
      <c r="L87" s="87"/>
      <c r="M87" s="87"/>
    </row>
    <row r="88" spans="1:13" s="19" customFormat="1">
      <c r="A88" s="26"/>
      <c r="B88" s="21"/>
      <c r="C88" s="22"/>
      <c r="D88" s="24"/>
      <c r="E88" s="25"/>
      <c r="F88" s="24"/>
      <c r="K88" s="87"/>
      <c r="L88" s="87"/>
      <c r="M88" s="87"/>
    </row>
    <row r="89" spans="1:13" s="19" customFormat="1">
      <c r="A89" s="26"/>
      <c r="B89" s="21"/>
      <c r="C89" s="22"/>
      <c r="D89" s="24"/>
      <c r="E89" s="25"/>
      <c r="F89" s="24"/>
      <c r="K89" s="87"/>
      <c r="L89" s="87"/>
      <c r="M89" s="87"/>
    </row>
    <row r="90" spans="1:13" s="19" customFormat="1">
      <c r="A90" s="26"/>
      <c r="B90" s="21"/>
      <c r="C90" s="22"/>
      <c r="D90" s="24"/>
      <c r="E90" s="25"/>
      <c r="F90" s="24"/>
      <c r="K90" s="87"/>
      <c r="L90" s="87"/>
      <c r="M90" s="87"/>
    </row>
    <row r="91" spans="1:13" s="19" customFormat="1">
      <c r="A91" s="26"/>
      <c r="B91" s="21"/>
      <c r="C91" s="22"/>
      <c r="D91" s="24"/>
      <c r="E91" s="25"/>
      <c r="F91" s="24"/>
      <c r="K91" s="87"/>
      <c r="L91" s="87"/>
      <c r="M91" s="87"/>
    </row>
    <row r="92" spans="1:13" s="19" customFormat="1">
      <c r="A92" s="26"/>
      <c r="B92" s="21"/>
      <c r="C92" s="22"/>
      <c r="D92" s="24"/>
      <c r="E92" s="25"/>
      <c r="F92" s="24"/>
      <c r="K92" s="87"/>
      <c r="L92" s="87"/>
      <c r="M92" s="87"/>
    </row>
    <row r="93" spans="1:13" s="19" customFormat="1">
      <c r="A93" s="26"/>
      <c r="B93" s="21"/>
      <c r="C93" s="22"/>
      <c r="D93" s="24"/>
      <c r="E93" s="25"/>
      <c r="F93" s="24"/>
      <c r="K93" s="87"/>
      <c r="L93" s="87"/>
      <c r="M93" s="87"/>
    </row>
    <row r="94" spans="1:13" s="19" customFormat="1">
      <c r="A94" s="26"/>
      <c r="B94" s="21"/>
      <c r="C94" s="22"/>
      <c r="D94" s="24"/>
      <c r="E94" s="25"/>
      <c r="F94" s="24"/>
      <c r="K94" s="87"/>
      <c r="L94" s="87"/>
      <c r="M94" s="87"/>
    </row>
    <row r="95" spans="1:13" s="19" customFormat="1">
      <c r="A95" s="26"/>
      <c r="B95" s="21"/>
      <c r="C95" s="22"/>
      <c r="D95" s="24"/>
      <c r="E95" s="25"/>
      <c r="F95" s="24"/>
      <c r="K95" s="87"/>
      <c r="L95" s="87"/>
      <c r="M95" s="87"/>
    </row>
    <row r="96" spans="1:13" s="19" customFormat="1">
      <c r="A96" s="26"/>
      <c r="B96" s="21"/>
      <c r="C96" s="22"/>
      <c r="D96" s="24"/>
      <c r="E96" s="25"/>
      <c r="F96" s="24"/>
      <c r="K96" s="87"/>
      <c r="L96" s="87"/>
      <c r="M96" s="87"/>
    </row>
    <row r="97" spans="1:13" s="19" customFormat="1">
      <c r="A97" s="26"/>
      <c r="B97" s="21"/>
      <c r="C97" s="22"/>
      <c r="D97" s="24"/>
      <c r="E97" s="25"/>
      <c r="F97" s="24"/>
      <c r="K97" s="87"/>
      <c r="L97" s="87"/>
      <c r="M97" s="87"/>
    </row>
    <row r="98" spans="1:13" s="19" customFormat="1">
      <c r="A98" s="26"/>
      <c r="B98" s="21"/>
      <c r="C98" s="22"/>
      <c r="D98" s="24"/>
      <c r="E98" s="25"/>
      <c r="F98" s="24"/>
      <c r="K98" s="87"/>
      <c r="L98" s="87"/>
      <c r="M98" s="87"/>
    </row>
    <row r="99" spans="1:13" s="19" customFormat="1">
      <c r="A99" s="26"/>
      <c r="B99" s="21"/>
      <c r="C99" s="22"/>
      <c r="D99" s="24"/>
      <c r="E99" s="25"/>
      <c r="F99" s="24"/>
      <c r="K99" s="87"/>
      <c r="L99" s="87"/>
      <c r="M99" s="87"/>
    </row>
    <row r="100" spans="1:13" s="19" customFormat="1">
      <c r="A100" s="26"/>
      <c r="B100" s="21"/>
      <c r="C100" s="22"/>
      <c r="D100" s="24"/>
      <c r="E100" s="25"/>
      <c r="F100" s="24"/>
      <c r="K100" s="87"/>
      <c r="L100" s="87"/>
      <c r="M100" s="87"/>
    </row>
    <row r="101" spans="1:13" s="19" customFormat="1">
      <c r="A101" s="26"/>
      <c r="B101" s="21"/>
      <c r="C101" s="22"/>
      <c r="D101" s="24"/>
      <c r="E101" s="25"/>
      <c r="F101" s="24"/>
      <c r="K101" s="87"/>
      <c r="L101" s="87"/>
      <c r="M101" s="87"/>
    </row>
    <row r="102" spans="1:13" s="19" customFormat="1">
      <c r="A102" s="26"/>
      <c r="B102" s="21"/>
      <c r="C102" s="22"/>
      <c r="D102" s="24"/>
      <c r="E102" s="25"/>
      <c r="F102" s="24"/>
      <c r="K102" s="87"/>
      <c r="L102" s="87"/>
      <c r="M102" s="87"/>
    </row>
    <row r="103" spans="1:13" s="19" customFormat="1">
      <c r="A103" s="26"/>
      <c r="B103" s="21"/>
      <c r="C103" s="22"/>
      <c r="D103" s="24"/>
      <c r="E103" s="25"/>
      <c r="F103" s="24"/>
      <c r="K103" s="87"/>
      <c r="L103" s="87"/>
      <c r="M103" s="87"/>
    </row>
    <row r="104" spans="1:13" s="19" customFormat="1">
      <c r="A104" s="26"/>
      <c r="B104" s="21"/>
      <c r="C104" s="22"/>
      <c r="D104" s="24"/>
      <c r="E104" s="25"/>
      <c r="F104" s="24"/>
      <c r="K104" s="87"/>
      <c r="L104" s="87"/>
      <c r="M104" s="87"/>
    </row>
    <row r="105" spans="1:13" s="19" customFormat="1">
      <c r="A105" s="26"/>
      <c r="B105" s="21"/>
      <c r="C105" s="22"/>
      <c r="D105" s="24"/>
      <c r="E105" s="25"/>
      <c r="F105" s="24"/>
      <c r="K105" s="87"/>
      <c r="L105" s="87"/>
      <c r="M105" s="87"/>
    </row>
    <row r="106" spans="1:13" s="19" customFormat="1">
      <c r="A106" s="26"/>
      <c r="B106" s="21"/>
      <c r="C106" s="22"/>
      <c r="D106" s="24"/>
      <c r="E106" s="25"/>
      <c r="F106" s="24"/>
      <c r="K106" s="87"/>
      <c r="L106" s="87"/>
      <c r="M106" s="87"/>
    </row>
    <row r="107" spans="1:13" s="19" customFormat="1">
      <c r="A107" s="26"/>
      <c r="B107" s="21"/>
      <c r="C107" s="22"/>
      <c r="D107" s="24"/>
      <c r="E107" s="25"/>
      <c r="F107" s="24"/>
      <c r="K107" s="87"/>
      <c r="L107" s="87"/>
      <c r="M107" s="87"/>
    </row>
    <row r="108" spans="1:13" s="19" customFormat="1">
      <c r="A108" s="26"/>
      <c r="B108" s="21"/>
      <c r="C108" s="22"/>
      <c r="D108" s="24"/>
      <c r="E108" s="25"/>
      <c r="F108" s="24"/>
      <c r="K108" s="87"/>
      <c r="L108" s="87"/>
      <c r="M108" s="87"/>
    </row>
    <row r="109" spans="1:13" s="19" customFormat="1">
      <c r="A109" s="26"/>
      <c r="B109" s="21"/>
      <c r="C109" s="22"/>
      <c r="D109" s="24"/>
      <c r="E109" s="25"/>
      <c r="F109" s="24"/>
      <c r="K109" s="87"/>
      <c r="L109" s="87"/>
      <c r="M109" s="87"/>
    </row>
    <row r="110" spans="1:13" s="19" customFormat="1">
      <c r="A110" s="26"/>
      <c r="B110" s="21"/>
      <c r="C110" s="22"/>
      <c r="D110" s="24"/>
      <c r="E110" s="25"/>
      <c r="F110" s="24"/>
      <c r="K110" s="87"/>
      <c r="L110" s="87"/>
      <c r="M110" s="87"/>
    </row>
    <row r="111" spans="1:13" s="19" customFormat="1">
      <c r="A111" s="26"/>
      <c r="B111" s="21"/>
      <c r="C111" s="22"/>
      <c r="D111" s="24"/>
      <c r="E111" s="25"/>
      <c r="F111" s="24"/>
      <c r="K111" s="87"/>
      <c r="L111" s="87"/>
      <c r="M111" s="87"/>
    </row>
    <row r="112" spans="1:13" s="19" customFormat="1">
      <c r="A112" s="26"/>
      <c r="B112" s="21"/>
      <c r="C112" s="22"/>
      <c r="D112" s="24"/>
      <c r="E112" s="25"/>
      <c r="F112" s="24"/>
      <c r="K112" s="87"/>
      <c r="L112" s="87"/>
      <c r="M112" s="87"/>
    </row>
    <row r="113" spans="1:13" s="19" customFormat="1">
      <c r="A113" s="26"/>
      <c r="B113" s="21"/>
      <c r="C113" s="22"/>
      <c r="D113" s="24"/>
      <c r="E113" s="25"/>
      <c r="F113" s="24"/>
      <c r="K113" s="87"/>
      <c r="L113" s="87"/>
      <c r="M113" s="87"/>
    </row>
    <row r="114" spans="1:13" s="19" customFormat="1">
      <c r="A114" s="26"/>
      <c r="B114" s="21"/>
      <c r="C114" s="22"/>
      <c r="D114" s="24"/>
      <c r="E114" s="25"/>
      <c r="F114" s="24"/>
      <c r="K114" s="87"/>
      <c r="L114" s="87"/>
      <c r="M114" s="87"/>
    </row>
    <row r="115" spans="1:13" s="19" customFormat="1">
      <c r="A115" s="26"/>
      <c r="B115" s="21"/>
      <c r="C115" s="22"/>
      <c r="D115" s="24"/>
      <c r="E115" s="25"/>
      <c r="F115" s="24"/>
      <c r="K115" s="87"/>
      <c r="L115" s="87"/>
      <c r="M115" s="87"/>
    </row>
    <row r="116" spans="1:13" s="19" customFormat="1">
      <c r="A116" s="26"/>
      <c r="B116" s="21"/>
      <c r="C116" s="22"/>
      <c r="D116" s="24"/>
      <c r="E116" s="25"/>
      <c r="F116" s="24"/>
      <c r="K116" s="87"/>
      <c r="L116" s="87"/>
      <c r="M116" s="87"/>
    </row>
    <row r="117" spans="1:13" s="19" customFormat="1">
      <c r="A117" s="26"/>
      <c r="B117" s="21"/>
      <c r="C117" s="22"/>
      <c r="D117" s="24"/>
      <c r="E117" s="25"/>
      <c r="F117" s="24"/>
      <c r="K117" s="87"/>
      <c r="L117" s="87"/>
      <c r="M117" s="87"/>
    </row>
    <row r="118" spans="1:13" s="19" customFormat="1">
      <c r="A118" s="26"/>
      <c r="B118" s="21"/>
      <c r="C118" s="22"/>
      <c r="D118" s="24"/>
      <c r="E118" s="25"/>
      <c r="F118" s="24"/>
      <c r="K118" s="87"/>
      <c r="L118" s="87"/>
      <c r="M118" s="87"/>
    </row>
    <row r="119" spans="1:13" s="19" customFormat="1">
      <c r="A119" s="26"/>
      <c r="B119" s="21"/>
      <c r="C119" s="22"/>
      <c r="D119" s="24"/>
      <c r="E119" s="25"/>
      <c r="F119" s="24"/>
      <c r="K119" s="87"/>
      <c r="L119" s="87"/>
      <c r="M119" s="87"/>
    </row>
    <row r="120" spans="1:13" s="19" customFormat="1">
      <c r="A120" s="26"/>
      <c r="B120" s="21"/>
      <c r="C120" s="22"/>
      <c r="D120" s="24"/>
      <c r="E120" s="25"/>
      <c r="F120" s="24"/>
      <c r="K120" s="87"/>
      <c r="L120" s="87"/>
      <c r="M120" s="87"/>
    </row>
    <row r="121" spans="1:13" s="19" customFormat="1">
      <c r="A121" s="26"/>
      <c r="B121" s="21"/>
      <c r="C121" s="22"/>
      <c r="D121" s="24"/>
      <c r="E121" s="25"/>
      <c r="F121" s="24"/>
      <c r="K121" s="87"/>
      <c r="L121" s="87"/>
      <c r="M121" s="87"/>
    </row>
    <row r="122" spans="1:13" s="19" customFormat="1">
      <c r="A122" s="26"/>
      <c r="B122" s="21"/>
      <c r="C122" s="22"/>
      <c r="D122" s="24"/>
      <c r="E122" s="25"/>
      <c r="F122" s="24"/>
      <c r="K122" s="87"/>
      <c r="L122" s="87"/>
      <c r="M122" s="87"/>
    </row>
    <row r="123" spans="1:13" s="19" customFormat="1">
      <c r="A123" s="26"/>
      <c r="B123" s="21"/>
      <c r="C123" s="22"/>
      <c r="D123" s="24"/>
      <c r="E123" s="25"/>
      <c r="F123" s="24"/>
      <c r="K123" s="87"/>
      <c r="L123" s="87"/>
      <c r="M123" s="87"/>
    </row>
    <row r="124" spans="1:13" s="19" customFormat="1">
      <c r="A124" s="26"/>
      <c r="B124" s="21"/>
      <c r="C124" s="22"/>
      <c r="D124" s="24"/>
      <c r="E124" s="25"/>
      <c r="F124" s="24"/>
      <c r="K124" s="87"/>
      <c r="L124" s="87"/>
      <c r="M124" s="87"/>
    </row>
    <row r="125" spans="1:13" s="19" customFormat="1">
      <c r="A125" s="26"/>
      <c r="B125" s="21"/>
      <c r="C125" s="22"/>
      <c r="D125" s="24"/>
      <c r="E125" s="25"/>
      <c r="F125" s="24"/>
      <c r="K125" s="87"/>
      <c r="L125" s="87"/>
      <c r="M125" s="87"/>
    </row>
    <row r="126" spans="1:13" s="19" customFormat="1">
      <c r="A126" s="26"/>
      <c r="B126" s="21"/>
      <c r="C126" s="22"/>
      <c r="D126" s="24"/>
      <c r="E126" s="25"/>
      <c r="F126" s="24"/>
      <c r="K126" s="87"/>
      <c r="L126" s="87"/>
      <c r="M126" s="87"/>
    </row>
    <row r="127" spans="1:13" s="19" customFormat="1">
      <c r="A127" s="26"/>
      <c r="B127" s="21"/>
      <c r="C127" s="22"/>
      <c r="D127" s="24"/>
      <c r="E127" s="25"/>
      <c r="F127" s="24"/>
      <c r="K127" s="87"/>
      <c r="L127" s="87"/>
      <c r="M127" s="87"/>
    </row>
    <row r="128" spans="1:13" s="19" customFormat="1">
      <c r="A128" s="26"/>
      <c r="B128" s="21"/>
      <c r="C128" s="22"/>
      <c r="D128" s="24"/>
      <c r="E128" s="25"/>
      <c r="F128" s="24"/>
      <c r="K128" s="87"/>
      <c r="L128" s="87"/>
      <c r="M128" s="87"/>
    </row>
    <row r="129" spans="1:13" s="19" customFormat="1">
      <c r="A129" s="26"/>
      <c r="B129" s="21"/>
      <c r="C129" s="22"/>
      <c r="D129" s="24"/>
      <c r="E129" s="25"/>
      <c r="F129" s="24"/>
      <c r="K129" s="87"/>
      <c r="L129" s="87"/>
      <c r="M129" s="87"/>
    </row>
    <row r="130" spans="1:13" s="19" customFormat="1">
      <c r="A130" s="26"/>
      <c r="B130" s="21"/>
      <c r="C130" s="22"/>
      <c r="D130" s="24"/>
      <c r="E130" s="25"/>
      <c r="F130" s="24"/>
      <c r="K130" s="87"/>
      <c r="L130" s="87"/>
      <c r="M130" s="87"/>
    </row>
    <row r="131" spans="1:13" s="19" customFormat="1">
      <c r="A131" s="26"/>
      <c r="B131" s="21"/>
      <c r="C131" s="22"/>
      <c r="D131" s="24"/>
      <c r="E131" s="25"/>
      <c r="F131" s="24"/>
      <c r="K131" s="87"/>
      <c r="L131" s="87"/>
      <c r="M131" s="87"/>
    </row>
    <row r="132" spans="1:13" s="19" customFormat="1">
      <c r="A132" s="26"/>
      <c r="B132" s="21"/>
      <c r="C132" s="22"/>
      <c r="D132" s="24"/>
      <c r="E132" s="25"/>
      <c r="F132" s="24"/>
      <c r="K132" s="87"/>
      <c r="L132" s="87"/>
      <c r="M132" s="87"/>
    </row>
    <row r="133" spans="1:13" s="19" customFormat="1">
      <c r="A133" s="26"/>
      <c r="B133" s="21"/>
      <c r="C133" s="22"/>
      <c r="D133" s="24"/>
      <c r="E133" s="25"/>
      <c r="F133" s="24"/>
      <c r="K133" s="87"/>
      <c r="L133" s="87"/>
      <c r="M133" s="87"/>
    </row>
    <row r="134" spans="1:13" s="19" customFormat="1">
      <c r="A134" s="26"/>
      <c r="B134" s="21"/>
      <c r="C134" s="22"/>
      <c r="D134" s="24"/>
      <c r="E134" s="25"/>
      <c r="F134" s="24"/>
      <c r="K134" s="87"/>
      <c r="L134" s="87"/>
      <c r="M134" s="87"/>
    </row>
    <row r="135" spans="1:13" s="19" customFormat="1">
      <c r="A135" s="26"/>
      <c r="B135" s="21"/>
      <c r="C135" s="22"/>
      <c r="D135" s="24"/>
      <c r="E135" s="25"/>
      <c r="F135" s="24"/>
      <c r="K135" s="87"/>
      <c r="L135" s="87"/>
      <c r="M135" s="87"/>
    </row>
    <row r="136" spans="1:13" s="19" customFormat="1">
      <c r="A136" s="26"/>
      <c r="B136" s="21"/>
      <c r="C136" s="22"/>
      <c r="D136" s="24"/>
      <c r="E136" s="25"/>
      <c r="F136" s="24"/>
      <c r="K136" s="87"/>
      <c r="L136" s="87"/>
      <c r="M136" s="87"/>
    </row>
    <row r="137" spans="1:13" s="19" customFormat="1">
      <c r="A137" s="26"/>
      <c r="B137" s="21"/>
      <c r="C137" s="22"/>
      <c r="D137" s="24"/>
      <c r="E137" s="25"/>
      <c r="F137" s="24"/>
      <c r="K137" s="87"/>
      <c r="L137" s="87"/>
      <c r="M137" s="87"/>
    </row>
    <row r="138" spans="1:13" s="19" customFormat="1">
      <c r="A138" s="26"/>
      <c r="B138" s="21"/>
      <c r="C138" s="22"/>
      <c r="D138" s="24"/>
      <c r="E138" s="25"/>
      <c r="F138" s="24"/>
      <c r="K138" s="87"/>
      <c r="L138" s="87"/>
      <c r="M138" s="87"/>
    </row>
    <row r="139" spans="1:13" s="19" customFormat="1">
      <c r="A139" s="26"/>
      <c r="B139" s="21"/>
      <c r="C139" s="22"/>
      <c r="D139" s="24"/>
      <c r="E139" s="25"/>
      <c r="F139" s="24"/>
      <c r="K139" s="87"/>
      <c r="L139" s="87"/>
      <c r="M139" s="87"/>
    </row>
    <row r="140" spans="1:13" s="19" customFormat="1">
      <c r="A140" s="26"/>
      <c r="B140" s="21"/>
      <c r="C140" s="22"/>
      <c r="D140" s="24"/>
      <c r="E140" s="25"/>
      <c r="F140" s="24"/>
      <c r="K140" s="87"/>
      <c r="L140" s="87"/>
      <c r="M140" s="87"/>
    </row>
    <row r="141" spans="1:13" s="19" customFormat="1">
      <c r="A141" s="26"/>
      <c r="B141" s="21"/>
      <c r="C141" s="22"/>
      <c r="D141" s="24"/>
      <c r="E141" s="25"/>
      <c r="F141" s="24"/>
      <c r="K141" s="87"/>
      <c r="L141" s="87"/>
      <c r="M141" s="87"/>
    </row>
    <row r="142" spans="1:13" s="19" customFormat="1">
      <c r="A142" s="26"/>
      <c r="B142" s="21"/>
      <c r="C142" s="22"/>
      <c r="D142" s="24"/>
      <c r="E142" s="25"/>
      <c r="F142" s="24"/>
      <c r="K142" s="87"/>
      <c r="L142" s="87"/>
      <c r="M142" s="87"/>
    </row>
    <row r="143" spans="1:13" s="19" customFormat="1">
      <c r="A143" s="26"/>
      <c r="B143" s="21"/>
      <c r="C143" s="22"/>
      <c r="D143" s="24"/>
      <c r="E143" s="25"/>
      <c r="F143" s="24"/>
      <c r="K143" s="87"/>
      <c r="L143" s="87"/>
      <c r="M143" s="87"/>
    </row>
    <row r="144" spans="1:13" s="19" customFormat="1">
      <c r="A144" s="26"/>
      <c r="B144" s="21"/>
      <c r="C144" s="22"/>
      <c r="D144" s="24"/>
      <c r="E144" s="25"/>
      <c r="F144" s="24"/>
      <c r="K144" s="87"/>
      <c r="L144" s="87"/>
      <c r="M144" s="87"/>
    </row>
    <row r="145" spans="1:13" s="19" customFormat="1">
      <c r="A145" s="26"/>
      <c r="B145" s="21"/>
      <c r="C145" s="22"/>
      <c r="D145" s="24"/>
      <c r="E145" s="25"/>
      <c r="F145" s="24"/>
      <c r="K145" s="87"/>
      <c r="L145" s="87"/>
      <c r="M145" s="87"/>
    </row>
    <row r="146" spans="1:13" s="19" customFormat="1">
      <c r="A146" s="26"/>
      <c r="B146" s="21"/>
      <c r="C146" s="22"/>
      <c r="D146" s="24"/>
      <c r="E146" s="25"/>
      <c r="F146" s="24"/>
      <c r="K146" s="87"/>
      <c r="L146" s="87"/>
      <c r="M146" s="87"/>
    </row>
    <row r="147" spans="1:13" s="19" customFormat="1">
      <c r="A147" s="26"/>
      <c r="B147" s="21"/>
      <c r="C147" s="22"/>
      <c r="D147" s="24"/>
      <c r="E147" s="25"/>
      <c r="F147" s="24"/>
      <c r="K147" s="87"/>
      <c r="L147" s="87"/>
      <c r="M147" s="87"/>
    </row>
    <row r="148" spans="1:13" s="19" customFormat="1">
      <c r="A148" s="26"/>
      <c r="B148" s="21"/>
      <c r="C148" s="22"/>
      <c r="D148" s="24"/>
      <c r="E148" s="25"/>
      <c r="F148" s="24"/>
      <c r="K148" s="87"/>
      <c r="L148" s="87"/>
      <c r="M148" s="87"/>
    </row>
    <row r="149" spans="1:13" s="19" customFormat="1">
      <c r="A149" s="26"/>
      <c r="B149" s="21"/>
      <c r="C149" s="22"/>
      <c r="D149" s="24"/>
      <c r="E149" s="25"/>
      <c r="F149" s="24"/>
      <c r="K149" s="87"/>
      <c r="L149" s="87"/>
      <c r="M149" s="87"/>
    </row>
    <row r="150" spans="1:13" s="19" customFormat="1">
      <c r="A150" s="26"/>
      <c r="B150" s="21"/>
      <c r="C150" s="22"/>
      <c r="D150" s="24"/>
      <c r="E150" s="25"/>
      <c r="F150" s="24"/>
      <c r="K150" s="87"/>
      <c r="L150" s="87"/>
      <c r="M150" s="87"/>
    </row>
    <row r="151" spans="1:13" s="19" customFormat="1">
      <c r="A151" s="26"/>
      <c r="B151" s="21"/>
      <c r="C151" s="22"/>
      <c r="D151" s="24"/>
      <c r="E151" s="25"/>
      <c r="F151" s="24"/>
      <c r="K151" s="87"/>
      <c r="L151" s="87"/>
      <c r="M151" s="87"/>
    </row>
    <row r="152" spans="1:13" s="19" customFormat="1">
      <c r="A152" s="26"/>
      <c r="B152" s="21"/>
      <c r="C152" s="22"/>
      <c r="D152" s="24"/>
      <c r="E152" s="25"/>
      <c r="F152" s="24"/>
      <c r="K152" s="87"/>
      <c r="L152" s="87"/>
      <c r="M152" s="87"/>
    </row>
    <row r="153" spans="1:13" s="19" customFormat="1">
      <c r="A153" s="26"/>
      <c r="B153" s="21"/>
      <c r="C153" s="22"/>
      <c r="D153" s="24"/>
      <c r="E153" s="25"/>
      <c r="F153" s="24"/>
      <c r="K153" s="87"/>
      <c r="L153" s="87"/>
      <c r="M153" s="87"/>
    </row>
    <row r="154" spans="1:13" s="19" customFormat="1">
      <c r="A154" s="26"/>
      <c r="B154" s="21"/>
      <c r="C154" s="22"/>
      <c r="D154" s="24"/>
      <c r="E154" s="25"/>
      <c r="F154" s="24"/>
      <c r="K154" s="87"/>
      <c r="L154" s="87"/>
      <c r="M154" s="87"/>
    </row>
    <row r="155" spans="1:13" s="19" customFormat="1">
      <c r="A155" s="26"/>
      <c r="B155" s="21"/>
      <c r="C155" s="22"/>
      <c r="D155" s="24"/>
      <c r="E155" s="25"/>
      <c r="F155" s="24"/>
      <c r="K155" s="87"/>
      <c r="L155" s="87"/>
      <c r="M155" s="87"/>
    </row>
    <row r="156" spans="1:13" s="19" customFormat="1">
      <c r="A156" s="26"/>
      <c r="B156" s="21"/>
      <c r="C156" s="22"/>
      <c r="D156" s="24"/>
      <c r="E156" s="25"/>
      <c r="F156" s="24"/>
      <c r="K156" s="87"/>
      <c r="L156" s="87"/>
      <c r="M156" s="87"/>
    </row>
    <row r="157" spans="1:13" s="19" customFormat="1">
      <c r="A157" s="26"/>
      <c r="B157" s="21"/>
      <c r="C157" s="22"/>
      <c r="D157" s="24"/>
      <c r="E157" s="25"/>
      <c r="F157" s="24"/>
      <c r="K157" s="87"/>
      <c r="L157" s="87"/>
      <c r="M157" s="87"/>
    </row>
    <row r="158" spans="1:13" s="19" customFormat="1">
      <c r="A158" s="26"/>
      <c r="B158" s="21"/>
      <c r="C158" s="22"/>
      <c r="D158" s="24"/>
      <c r="E158" s="25"/>
      <c r="F158" s="24"/>
      <c r="K158" s="87"/>
      <c r="L158" s="87"/>
      <c r="M158" s="87"/>
    </row>
    <row r="159" spans="1:13" s="19" customFormat="1">
      <c r="A159" s="26"/>
      <c r="B159" s="21"/>
      <c r="C159" s="22"/>
      <c r="D159" s="24"/>
      <c r="E159" s="25"/>
      <c r="F159" s="24"/>
      <c r="K159" s="87"/>
      <c r="L159" s="87"/>
      <c r="M159" s="87"/>
    </row>
    <row r="160" spans="1:13" s="19" customFormat="1">
      <c r="A160" s="26"/>
      <c r="B160" s="21"/>
      <c r="C160" s="22"/>
      <c r="D160" s="24"/>
      <c r="E160" s="25"/>
      <c r="F160" s="24"/>
      <c r="K160" s="87"/>
      <c r="L160" s="87"/>
      <c r="M160" s="87"/>
    </row>
    <row r="161" spans="1:13" s="19" customFormat="1">
      <c r="A161" s="26"/>
      <c r="B161" s="21"/>
      <c r="C161" s="22"/>
      <c r="D161" s="24"/>
      <c r="E161" s="25"/>
      <c r="F161" s="24"/>
      <c r="K161" s="87"/>
      <c r="L161" s="87"/>
      <c r="M161" s="87"/>
    </row>
    <row r="162" spans="1:13" s="19" customFormat="1">
      <c r="A162" s="26"/>
      <c r="B162" s="21"/>
      <c r="C162" s="22"/>
      <c r="D162" s="24"/>
      <c r="E162" s="25"/>
      <c r="F162" s="24"/>
      <c r="K162" s="87"/>
      <c r="L162" s="87"/>
      <c r="M162" s="87"/>
    </row>
    <row r="163" spans="1:13" s="19" customFormat="1">
      <c r="A163" s="26"/>
      <c r="B163" s="21"/>
      <c r="C163" s="22"/>
      <c r="D163" s="24"/>
      <c r="E163" s="25"/>
      <c r="F163" s="24"/>
      <c r="K163" s="87"/>
      <c r="L163" s="87"/>
      <c r="M163" s="87"/>
    </row>
    <row r="164" spans="1:13" s="19" customFormat="1">
      <c r="A164" s="26"/>
      <c r="B164" s="21"/>
      <c r="C164" s="22"/>
      <c r="D164" s="24"/>
      <c r="E164" s="25"/>
      <c r="F164" s="24"/>
      <c r="K164" s="87"/>
      <c r="L164" s="87"/>
      <c r="M164" s="87"/>
    </row>
    <row r="165" spans="1:13" s="19" customFormat="1">
      <c r="A165" s="26"/>
      <c r="B165" s="21"/>
      <c r="C165" s="22"/>
      <c r="D165" s="24"/>
      <c r="E165" s="25"/>
      <c r="F165" s="24"/>
      <c r="K165" s="87"/>
      <c r="L165" s="87"/>
      <c r="M165" s="87"/>
    </row>
    <row r="166" spans="1:13" s="19" customFormat="1">
      <c r="A166" s="26"/>
      <c r="B166" s="21"/>
      <c r="C166" s="22"/>
      <c r="D166" s="24"/>
      <c r="E166" s="25"/>
      <c r="F166" s="24"/>
      <c r="K166" s="87"/>
      <c r="L166" s="87"/>
      <c r="M166" s="87"/>
    </row>
    <row r="167" spans="1:13" s="19" customFormat="1">
      <c r="A167" s="26"/>
      <c r="B167" s="21"/>
      <c r="C167" s="22"/>
      <c r="D167" s="24"/>
      <c r="E167" s="25"/>
      <c r="F167" s="24"/>
      <c r="K167" s="87"/>
      <c r="L167" s="87"/>
      <c r="M167" s="87"/>
    </row>
    <row r="168" spans="1:13" s="19" customFormat="1">
      <c r="A168" s="26"/>
      <c r="B168" s="21"/>
      <c r="C168" s="22"/>
      <c r="D168" s="24"/>
      <c r="E168" s="25"/>
      <c r="F168" s="24"/>
      <c r="K168" s="87"/>
      <c r="L168" s="87"/>
      <c r="M168" s="87"/>
    </row>
    <row r="169" spans="1:13" s="19" customFormat="1">
      <c r="A169" s="26"/>
      <c r="B169" s="21"/>
      <c r="C169" s="22"/>
      <c r="D169" s="24"/>
      <c r="E169" s="25"/>
      <c r="F169" s="24"/>
      <c r="K169" s="87"/>
      <c r="L169" s="87"/>
      <c r="M169" s="87"/>
    </row>
    <row r="170" spans="1:13" s="19" customFormat="1">
      <c r="A170" s="26"/>
      <c r="B170" s="21"/>
      <c r="C170" s="22"/>
      <c r="D170" s="24"/>
      <c r="E170" s="25"/>
      <c r="F170" s="24"/>
      <c r="K170" s="87"/>
      <c r="L170" s="87"/>
      <c r="M170" s="87"/>
    </row>
    <row r="171" spans="1:13" s="19" customFormat="1">
      <c r="A171" s="26"/>
      <c r="B171" s="21"/>
      <c r="C171" s="22"/>
      <c r="D171" s="24"/>
      <c r="E171" s="25"/>
      <c r="F171" s="24"/>
      <c r="K171" s="87"/>
      <c r="L171" s="87"/>
      <c r="M171" s="87"/>
    </row>
    <row r="172" spans="1:13" s="19" customFormat="1">
      <c r="A172" s="26"/>
      <c r="B172" s="21"/>
      <c r="C172" s="22"/>
      <c r="D172" s="24"/>
      <c r="E172" s="25"/>
      <c r="F172" s="24"/>
      <c r="K172" s="87"/>
      <c r="L172" s="87"/>
      <c r="M172" s="87"/>
    </row>
    <row r="173" spans="1:13" s="19" customFormat="1">
      <c r="A173" s="26"/>
      <c r="B173" s="21"/>
      <c r="C173" s="22"/>
      <c r="D173" s="24"/>
      <c r="E173" s="25"/>
      <c r="F173" s="24"/>
      <c r="K173" s="87"/>
      <c r="L173" s="87"/>
      <c r="M173" s="87"/>
    </row>
    <row r="174" spans="1:13" s="19" customFormat="1">
      <c r="A174" s="26"/>
      <c r="B174" s="21"/>
      <c r="C174" s="22"/>
      <c r="D174" s="24"/>
      <c r="E174" s="25"/>
      <c r="F174" s="24"/>
      <c r="K174" s="87"/>
      <c r="L174" s="87"/>
      <c r="M174" s="87"/>
    </row>
    <row r="175" spans="1:13" s="19" customFormat="1">
      <c r="A175" s="26"/>
      <c r="B175" s="21"/>
      <c r="C175" s="22"/>
      <c r="D175" s="24"/>
      <c r="E175" s="25"/>
      <c r="F175" s="24"/>
      <c r="K175" s="87"/>
      <c r="L175" s="87"/>
      <c r="M175" s="87"/>
    </row>
    <row r="176" spans="1:13" s="19" customFormat="1">
      <c r="A176" s="26"/>
      <c r="B176" s="21"/>
      <c r="C176" s="22"/>
      <c r="D176" s="24"/>
      <c r="E176" s="25"/>
      <c r="F176" s="24"/>
      <c r="K176" s="87"/>
      <c r="L176" s="87"/>
      <c r="M176" s="87"/>
    </row>
    <row r="177" spans="1:13" s="19" customFormat="1">
      <c r="A177" s="26"/>
      <c r="B177" s="21"/>
      <c r="C177" s="22"/>
      <c r="D177" s="24"/>
      <c r="E177" s="25"/>
      <c r="F177" s="24"/>
      <c r="K177" s="87"/>
      <c r="L177" s="87"/>
      <c r="M177" s="87"/>
    </row>
    <row r="178" spans="1:13" s="19" customFormat="1">
      <c r="A178" s="26"/>
      <c r="B178" s="21"/>
      <c r="C178" s="22"/>
      <c r="D178" s="24"/>
      <c r="E178" s="25"/>
      <c r="F178" s="24"/>
      <c r="K178" s="87"/>
      <c r="L178" s="87"/>
      <c r="M178" s="87"/>
    </row>
    <row r="179" spans="1:13" s="19" customFormat="1">
      <c r="A179" s="26"/>
      <c r="B179" s="21"/>
      <c r="C179" s="22"/>
      <c r="D179" s="24"/>
      <c r="E179" s="25"/>
      <c r="F179" s="24"/>
      <c r="K179" s="87"/>
      <c r="L179" s="87"/>
      <c r="M179" s="87"/>
    </row>
    <row r="180" spans="1:13" s="19" customFormat="1">
      <c r="A180" s="26"/>
      <c r="B180" s="21"/>
      <c r="C180" s="22"/>
      <c r="D180" s="24"/>
      <c r="E180" s="25"/>
      <c r="F180" s="24"/>
      <c r="K180" s="87"/>
      <c r="L180" s="87"/>
      <c r="M180" s="87"/>
    </row>
    <row r="181" spans="1:13" s="19" customFormat="1">
      <c r="A181" s="26"/>
      <c r="B181" s="21"/>
      <c r="C181" s="22"/>
      <c r="D181" s="24"/>
      <c r="E181" s="25"/>
      <c r="F181" s="24"/>
      <c r="K181" s="87"/>
      <c r="L181" s="87"/>
      <c r="M181" s="87"/>
    </row>
    <row r="182" spans="1:13" s="19" customFormat="1">
      <c r="A182" s="26"/>
      <c r="B182" s="21"/>
      <c r="C182" s="22"/>
      <c r="D182" s="24"/>
      <c r="E182" s="25"/>
      <c r="F182" s="24"/>
      <c r="K182" s="87"/>
      <c r="L182" s="87"/>
      <c r="M182" s="87"/>
    </row>
    <row r="183" spans="1:13" s="19" customFormat="1">
      <c r="A183" s="26"/>
      <c r="B183" s="21"/>
      <c r="C183" s="22"/>
      <c r="D183" s="24"/>
      <c r="E183" s="25"/>
      <c r="F183" s="24"/>
      <c r="K183" s="87"/>
      <c r="L183" s="87"/>
      <c r="M183" s="87"/>
    </row>
    <row r="184" spans="1:13" s="19" customFormat="1">
      <c r="A184" s="26"/>
      <c r="B184" s="21"/>
      <c r="C184" s="22"/>
      <c r="D184" s="24"/>
      <c r="E184" s="25"/>
      <c r="F184" s="24"/>
      <c r="K184" s="87"/>
      <c r="L184" s="87"/>
      <c r="M184" s="87"/>
    </row>
    <row r="185" spans="1:13" s="19" customFormat="1">
      <c r="A185" s="26"/>
      <c r="B185" s="21"/>
      <c r="C185" s="22"/>
      <c r="D185" s="24"/>
      <c r="E185" s="25"/>
      <c r="F185" s="24"/>
      <c r="K185" s="87"/>
      <c r="L185" s="87"/>
      <c r="M185" s="87"/>
    </row>
    <row r="186" spans="1:13" s="19" customFormat="1">
      <c r="A186" s="26"/>
      <c r="B186" s="21"/>
      <c r="C186" s="22"/>
      <c r="D186" s="24"/>
      <c r="E186" s="25"/>
      <c r="F186" s="24"/>
      <c r="K186" s="87"/>
      <c r="L186" s="87"/>
      <c r="M186" s="87"/>
    </row>
    <row r="187" spans="1:13" s="19" customFormat="1">
      <c r="A187" s="26"/>
      <c r="B187" s="21"/>
      <c r="C187" s="22"/>
      <c r="D187" s="24"/>
      <c r="E187" s="25"/>
      <c r="F187" s="24"/>
      <c r="K187" s="87"/>
      <c r="L187" s="87"/>
      <c r="M187" s="87"/>
    </row>
    <row r="188" spans="1:13" s="19" customFormat="1">
      <c r="A188" s="26"/>
      <c r="B188" s="21"/>
      <c r="C188" s="22"/>
      <c r="D188" s="24"/>
      <c r="E188" s="25"/>
      <c r="F188" s="24"/>
      <c r="K188" s="87"/>
      <c r="L188" s="87"/>
      <c r="M188" s="87"/>
    </row>
    <row r="189" spans="1:13" s="19" customFormat="1">
      <c r="A189" s="26"/>
      <c r="B189" s="21"/>
      <c r="C189" s="22"/>
      <c r="D189" s="24"/>
      <c r="E189" s="25"/>
      <c r="F189" s="24"/>
      <c r="K189" s="87"/>
      <c r="L189" s="87"/>
      <c r="M189" s="87"/>
    </row>
    <row r="190" spans="1:13" s="19" customFormat="1">
      <c r="A190" s="26"/>
      <c r="B190" s="21"/>
      <c r="C190" s="22"/>
      <c r="D190" s="24"/>
      <c r="E190" s="25"/>
      <c r="F190" s="24"/>
      <c r="K190" s="87"/>
      <c r="L190" s="87"/>
      <c r="M190" s="87"/>
    </row>
    <row r="191" spans="1:13" s="19" customFormat="1">
      <c r="A191" s="26"/>
      <c r="B191" s="21"/>
      <c r="C191" s="22"/>
      <c r="D191" s="24"/>
      <c r="E191" s="25"/>
      <c r="F191" s="24"/>
      <c r="K191" s="87"/>
      <c r="L191" s="87"/>
      <c r="M191" s="87"/>
    </row>
    <row r="192" spans="1:13" s="19" customFormat="1">
      <c r="A192" s="26"/>
      <c r="B192" s="21"/>
      <c r="C192" s="22"/>
      <c r="D192" s="24"/>
      <c r="E192" s="25"/>
      <c r="F192" s="24"/>
      <c r="K192" s="87"/>
      <c r="L192" s="87"/>
      <c r="M192" s="87"/>
    </row>
    <row r="193" spans="1:13" s="19" customFormat="1">
      <c r="A193" s="26"/>
      <c r="B193" s="21"/>
      <c r="C193" s="22"/>
      <c r="D193" s="24"/>
      <c r="E193" s="25"/>
      <c r="F193" s="24"/>
      <c r="K193" s="87"/>
      <c r="L193" s="87"/>
      <c r="M193" s="87"/>
    </row>
    <row r="194" spans="1:13" s="19" customFormat="1">
      <c r="A194" s="26"/>
      <c r="B194" s="21"/>
      <c r="C194" s="22"/>
      <c r="D194" s="24"/>
      <c r="E194" s="25"/>
      <c r="F194" s="24"/>
      <c r="K194" s="87"/>
      <c r="L194" s="87"/>
      <c r="M194" s="87"/>
    </row>
    <row r="195" spans="1:13" s="19" customFormat="1">
      <c r="A195" s="26"/>
      <c r="B195" s="21"/>
      <c r="C195" s="22"/>
      <c r="D195" s="24"/>
      <c r="E195" s="25"/>
      <c r="F195" s="24"/>
      <c r="K195" s="87"/>
      <c r="L195" s="87"/>
      <c r="M195" s="87"/>
    </row>
    <row r="196" spans="1:13" s="19" customFormat="1">
      <c r="A196" s="26"/>
      <c r="B196" s="21"/>
      <c r="C196" s="22"/>
      <c r="D196" s="24"/>
      <c r="E196" s="25"/>
      <c r="F196" s="24"/>
      <c r="K196" s="87"/>
      <c r="L196" s="87"/>
      <c r="M196" s="87"/>
    </row>
    <row r="197" spans="1:13" s="19" customFormat="1">
      <c r="A197" s="26"/>
      <c r="B197" s="21"/>
      <c r="C197" s="22"/>
      <c r="D197" s="24"/>
      <c r="E197" s="25"/>
      <c r="F197" s="24"/>
      <c r="K197" s="87"/>
      <c r="L197" s="87"/>
      <c r="M197" s="87"/>
    </row>
    <row r="198" spans="1:13" s="19" customFormat="1">
      <c r="A198" s="26"/>
      <c r="B198" s="21"/>
      <c r="C198" s="22"/>
      <c r="D198" s="24"/>
      <c r="E198" s="25"/>
      <c r="F198" s="24"/>
      <c r="K198" s="87"/>
      <c r="L198" s="87"/>
      <c r="M198" s="87"/>
    </row>
    <row r="199" spans="1:13" s="19" customFormat="1">
      <c r="A199" s="26"/>
      <c r="B199" s="21"/>
      <c r="C199" s="22"/>
      <c r="D199" s="24"/>
      <c r="E199" s="25"/>
      <c r="F199" s="24"/>
      <c r="K199" s="87"/>
      <c r="L199" s="87"/>
      <c r="M199" s="87"/>
    </row>
    <row r="200" spans="1:13" s="19" customFormat="1">
      <c r="A200" s="26"/>
      <c r="B200" s="21"/>
      <c r="C200" s="22"/>
      <c r="D200" s="24"/>
      <c r="E200" s="25"/>
      <c r="F200" s="24"/>
      <c r="K200" s="87"/>
      <c r="L200" s="87"/>
      <c r="M200" s="87"/>
    </row>
    <row r="201" spans="1:13" s="19" customFormat="1">
      <c r="A201" s="26"/>
      <c r="B201" s="21"/>
      <c r="C201" s="22"/>
      <c r="D201" s="24"/>
      <c r="E201" s="25"/>
      <c r="F201" s="24"/>
      <c r="K201" s="87"/>
      <c r="L201" s="87"/>
      <c r="M201" s="87"/>
    </row>
    <row r="202" spans="1:13" s="19" customFormat="1">
      <c r="A202" s="26"/>
      <c r="B202" s="21"/>
      <c r="C202" s="22"/>
      <c r="D202" s="24"/>
      <c r="E202" s="25"/>
      <c r="F202" s="24"/>
      <c r="K202" s="87"/>
      <c r="L202" s="87"/>
      <c r="M202" s="87"/>
    </row>
    <row r="203" spans="1:13" s="19" customFormat="1">
      <c r="A203" s="26"/>
      <c r="B203" s="21"/>
      <c r="C203" s="22"/>
      <c r="D203" s="24"/>
      <c r="E203" s="25"/>
      <c r="F203" s="24"/>
      <c r="K203" s="87"/>
      <c r="L203" s="87"/>
      <c r="M203" s="87"/>
    </row>
    <row r="204" spans="1:13" s="19" customFormat="1">
      <c r="A204" s="26"/>
      <c r="B204" s="21"/>
      <c r="C204" s="22"/>
      <c r="D204" s="24"/>
      <c r="E204" s="25"/>
      <c r="F204" s="24"/>
      <c r="K204" s="87"/>
      <c r="L204" s="87"/>
      <c r="M204" s="87"/>
    </row>
    <row r="205" spans="1:13" s="19" customFormat="1">
      <c r="A205" s="26"/>
      <c r="B205" s="21"/>
      <c r="C205" s="22"/>
      <c r="D205" s="24"/>
      <c r="E205" s="25"/>
      <c r="F205" s="24"/>
      <c r="K205" s="87"/>
      <c r="L205" s="87"/>
      <c r="M205" s="87"/>
    </row>
    <row r="206" spans="1:13" s="19" customFormat="1">
      <c r="A206" s="26"/>
      <c r="B206" s="21"/>
      <c r="C206" s="22"/>
      <c r="D206" s="24"/>
      <c r="E206" s="25"/>
      <c r="F206" s="24"/>
      <c r="K206" s="87"/>
      <c r="L206" s="87"/>
      <c r="M206" s="87"/>
    </row>
    <row r="207" spans="1:13" s="19" customFormat="1">
      <c r="A207" s="26"/>
      <c r="B207" s="21"/>
      <c r="C207" s="22"/>
      <c r="D207" s="24"/>
      <c r="E207" s="25"/>
      <c r="F207" s="24"/>
      <c r="K207" s="87"/>
      <c r="L207" s="87"/>
      <c r="M207" s="87"/>
    </row>
    <row r="208" spans="1:13" s="19" customFormat="1">
      <c r="A208" s="26"/>
      <c r="B208" s="21"/>
      <c r="C208" s="22"/>
      <c r="D208" s="24"/>
      <c r="E208" s="25"/>
      <c r="F208" s="24"/>
      <c r="K208" s="87"/>
      <c r="L208" s="87"/>
      <c r="M208" s="87"/>
    </row>
    <row r="209" spans="1:13" s="19" customFormat="1">
      <c r="A209" s="26"/>
      <c r="B209" s="21"/>
      <c r="C209" s="22"/>
      <c r="D209" s="24"/>
      <c r="E209" s="25"/>
      <c r="F209" s="24"/>
      <c r="K209" s="87"/>
      <c r="L209" s="87"/>
      <c r="M209" s="87"/>
    </row>
    <row r="210" spans="1:13" s="19" customFormat="1">
      <c r="A210" s="26"/>
      <c r="B210" s="21"/>
      <c r="C210" s="22"/>
      <c r="D210" s="24"/>
      <c r="E210" s="25"/>
      <c r="F210" s="24"/>
      <c r="K210" s="87"/>
      <c r="L210" s="87"/>
      <c r="M210" s="87"/>
    </row>
    <row r="211" spans="1:13" s="19" customFormat="1">
      <c r="A211" s="26"/>
      <c r="B211" s="21"/>
      <c r="C211" s="22"/>
      <c r="D211" s="24"/>
      <c r="E211" s="25"/>
      <c r="F211" s="24"/>
      <c r="K211" s="87"/>
      <c r="L211" s="87"/>
      <c r="M211" s="87"/>
    </row>
    <row r="212" spans="1:13" s="19" customFormat="1">
      <c r="A212" s="26"/>
      <c r="B212" s="21"/>
      <c r="C212" s="22"/>
      <c r="D212" s="24"/>
      <c r="E212" s="25"/>
      <c r="F212" s="24"/>
      <c r="K212" s="87"/>
      <c r="L212" s="87"/>
      <c r="M212" s="87"/>
    </row>
    <row r="213" spans="1:13" s="19" customFormat="1">
      <c r="A213" s="26"/>
      <c r="B213" s="21"/>
      <c r="C213" s="22"/>
      <c r="D213" s="24"/>
      <c r="E213" s="25"/>
      <c r="F213" s="24"/>
      <c r="K213" s="87"/>
      <c r="L213" s="87"/>
      <c r="M213" s="87"/>
    </row>
    <row r="214" spans="1:13" s="19" customFormat="1">
      <c r="A214" s="26"/>
      <c r="B214" s="21"/>
      <c r="C214" s="22"/>
      <c r="D214" s="24"/>
      <c r="E214" s="25"/>
      <c r="F214" s="24"/>
      <c r="K214" s="87"/>
      <c r="L214" s="87"/>
      <c r="M214" s="87"/>
    </row>
    <row r="215" spans="1:13" s="19" customFormat="1">
      <c r="A215" s="26"/>
      <c r="B215" s="21"/>
      <c r="C215" s="22"/>
      <c r="D215" s="24"/>
      <c r="E215" s="25"/>
      <c r="F215" s="24"/>
      <c r="K215" s="87"/>
      <c r="L215" s="87"/>
      <c r="M215" s="87"/>
    </row>
    <row r="216" spans="1:13" s="19" customFormat="1">
      <c r="A216" s="26"/>
      <c r="B216" s="21"/>
      <c r="C216" s="22"/>
      <c r="D216" s="24"/>
      <c r="E216" s="25"/>
      <c r="F216" s="24"/>
      <c r="K216" s="87"/>
      <c r="L216" s="87"/>
      <c r="M216" s="87"/>
    </row>
    <row r="217" spans="1:13" s="19" customFormat="1">
      <c r="A217" s="26"/>
      <c r="B217" s="21"/>
      <c r="C217" s="22"/>
      <c r="D217" s="24"/>
      <c r="E217" s="25"/>
      <c r="F217" s="24"/>
      <c r="K217" s="87"/>
      <c r="L217" s="87"/>
      <c r="M217" s="87"/>
    </row>
    <row r="218" spans="1:13" s="19" customFormat="1">
      <c r="A218" s="26"/>
      <c r="B218" s="21"/>
      <c r="C218" s="22"/>
      <c r="D218" s="24"/>
      <c r="E218" s="25"/>
      <c r="F218" s="24"/>
      <c r="K218" s="87"/>
      <c r="L218" s="87"/>
      <c r="M218" s="87"/>
    </row>
    <row r="219" spans="1:13" s="19" customFormat="1">
      <c r="A219" s="26"/>
      <c r="B219" s="21"/>
      <c r="C219" s="22"/>
      <c r="D219" s="24"/>
      <c r="E219" s="25"/>
      <c r="F219" s="24"/>
      <c r="K219" s="87"/>
      <c r="L219" s="87"/>
      <c r="M219" s="87"/>
    </row>
    <row r="220" spans="1:13" s="19" customFormat="1">
      <c r="A220" s="26"/>
      <c r="B220" s="21"/>
      <c r="C220" s="22"/>
      <c r="D220" s="24"/>
      <c r="E220" s="25"/>
      <c r="F220" s="24"/>
      <c r="K220" s="87"/>
      <c r="L220" s="87"/>
      <c r="M220" s="87"/>
    </row>
    <row r="221" spans="1:13" s="19" customFormat="1">
      <c r="A221" s="26"/>
      <c r="B221" s="21"/>
      <c r="C221" s="22"/>
      <c r="D221" s="24"/>
      <c r="E221" s="25"/>
      <c r="F221" s="24"/>
      <c r="K221" s="87"/>
      <c r="L221" s="87"/>
      <c r="M221" s="87"/>
    </row>
    <row r="222" spans="1:13" s="19" customFormat="1">
      <c r="A222" s="26"/>
      <c r="B222" s="21"/>
      <c r="C222" s="22"/>
      <c r="D222" s="24"/>
      <c r="E222" s="25"/>
      <c r="F222" s="24"/>
      <c r="K222" s="87"/>
      <c r="L222" s="87"/>
      <c r="M222" s="87"/>
    </row>
    <row r="223" spans="1:13" s="19" customFormat="1">
      <c r="A223" s="26"/>
      <c r="B223" s="21"/>
      <c r="C223" s="22"/>
      <c r="D223" s="24"/>
      <c r="E223" s="25"/>
      <c r="F223" s="24"/>
      <c r="K223" s="87"/>
      <c r="L223" s="87"/>
      <c r="M223" s="87"/>
    </row>
    <row r="224" spans="1:13" s="19" customFormat="1">
      <c r="A224" s="26"/>
      <c r="B224" s="21"/>
      <c r="C224" s="22"/>
      <c r="D224" s="24"/>
      <c r="E224" s="25"/>
      <c r="F224" s="24"/>
      <c r="K224" s="87"/>
      <c r="L224" s="87"/>
      <c r="M224" s="87"/>
    </row>
    <row r="225" spans="1:13" s="19" customFormat="1">
      <c r="A225" s="26"/>
      <c r="B225" s="21"/>
      <c r="C225" s="22"/>
      <c r="D225" s="24"/>
      <c r="E225" s="25"/>
      <c r="F225" s="24"/>
      <c r="K225" s="87"/>
      <c r="L225" s="87"/>
      <c r="M225" s="87"/>
    </row>
    <row r="226" spans="1:13" s="19" customFormat="1">
      <c r="A226" s="26"/>
      <c r="B226" s="21"/>
      <c r="C226" s="22"/>
      <c r="D226" s="24"/>
      <c r="E226" s="25"/>
      <c r="F226" s="24"/>
      <c r="K226" s="87"/>
      <c r="L226" s="87"/>
      <c r="M226" s="87"/>
    </row>
    <row r="227" spans="1:13" s="19" customFormat="1">
      <c r="A227" s="26"/>
      <c r="B227" s="21"/>
      <c r="C227" s="22"/>
      <c r="D227" s="24"/>
      <c r="E227" s="25"/>
      <c r="F227" s="24"/>
      <c r="K227" s="87"/>
      <c r="L227" s="87"/>
      <c r="M227" s="87"/>
    </row>
    <row r="228" spans="1:13" s="19" customFormat="1">
      <c r="A228" s="26"/>
      <c r="B228" s="21"/>
      <c r="C228" s="22"/>
      <c r="D228" s="24"/>
      <c r="E228" s="25"/>
      <c r="F228" s="24"/>
      <c r="K228" s="87"/>
      <c r="L228" s="87"/>
      <c r="M228" s="87"/>
    </row>
    <row r="229" spans="1:13" s="19" customFormat="1">
      <c r="A229" s="26"/>
      <c r="B229" s="21"/>
      <c r="C229" s="22"/>
      <c r="D229" s="24"/>
      <c r="E229" s="25"/>
      <c r="F229" s="24"/>
      <c r="K229" s="87"/>
      <c r="L229" s="87"/>
      <c r="M229" s="87"/>
    </row>
    <row r="230" spans="1:13" s="19" customFormat="1">
      <c r="A230" s="26"/>
      <c r="B230" s="21"/>
      <c r="C230" s="22"/>
      <c r="D230" s="24"/>
      <c r="E230" s="25"/>
      <c r="F230" s="24"/>
      <c r="K230" s="87"/>
      <c r="L230" s="87"/>
      <c r="M230" s="87"/>
    </row>
    <row r="231" spans="1:13" s="19" customFormat="1">
      <c r="A231" s="26"/>
      <c r="B231" s="21"/>
      <c r="C231" s="22"/>
      <c r="D231" s="24"/>
      <c r="E231" s="25"/>
      <c r="F231" s="24"/>
      <c r="K231" s="87"/>
      <c r="L231" s="87"/>
      <c r="M231" s="87"/>
    </row>
    <row r="232" spans="1:13" s="19" customFormat="1">
      <c r="A232" s="26"/>
      <c r="B232" s="21"/>
      <c r="C232" s="22"/>
      <c r="D232" s="24"/>
      <c r="E232" s="25"/>
      <c r="F232" s="24"/>
      <c r="K232" s="87"/>
      <c r="L232" s="87"/>
      <c r="M232" s="87"/>
    </row>
    <row r="233" spans="1:13" s="19" customFormat="1">
      <c r="A233" s="26"/>
      <c r="B233" s="21"/>
      <c r="C233" s="22"/>
      <c r="D233" s="24"/>
      <c r="E233" s="25"/>
      <c r="F233" s="24"/>
      <c r="K233" s="87"/>
      <c r="L233" s="87"/>
      <c r="M233" s="87"/>
    </row>
    <row r="234" spans="1:13" s="19" customFormat="1">
      <c r="A234" s="26"/>
      <c r="B234" s="21"/>
      <c r="C234" s="22"/>
      <c r="D234" s="24"/>
      <c r="E234" s="25"/>
      <c r="F234" s="24"/>
      <c r="K234" s="87"/>
      <c r="L234" s="87"/>
      <c r="M234" s="87"/>
    </row>
    <row r="235" spans="1:13" s="19" customFormat="1">
      <c r="A235" s="26"/>
      <c r="B235" s="21"/>
      <c r="C235" s="22"/>
      <c r="D235" s="24"/>
      <c r="E235" s="25"/>
      <c r="F235" s="24"/>
      <c r="K235" s="87"/>
      <c r="L235" s="87"/>
      <c r="M235" s="87"/>
    </row>
    <row r="236" spans="1:13" s="19" customFormat="1">
      <c r="A236" s="26"/>
      <c r="B236" s="21"/>
      <c r="C236" s="22"/>
      <c r="D236" s="24"/>
      <c r="E236" s="25"/>
      <c r="F236" s="24"/>
      <c r="K236" s="87"/>
      <c r="L236" s="87"/>
      <c r="M236" s="87"/>
    </row>
    <row r="237" spans="1:13" s="19" customFormat="1">
      <c r="A237" s="26"/>
      <c r="B237" s="21"/>
      <c r="C237" s="22"/>
      <c r="D237" s="24"/>
      <c r="E237" s="25"/>
      <c r="F237" s="24"/>
      <c r="K237" s="87"/>
      <c r="L237" s="87"/>
      <c r="M237" s="87"/>
    </row>
    <row r="238" spans="1:13" s="19" customFormat="1">
      <c r="A238" s="26"/>
      <c r="B238" s="21"/>
      <c r="C238" s="22"/>
      <c r="D238" s="24"/>
      <c r="E238" s="25"/>
      <c r="F238" s="24"/>
      <c r="K238" s="87"/>
      <c r="L238" s="87"/>
      <c r="M238" s="87"/>
    </row>
    <row r="239" spans="1:13" s="19" customFormat="1">
      <c r="A239" s="26"/>
      <c r="B239" s="21"/>
      <c r="C239" s="22"/>
      <c r="D239" s="24"/>
      <c r="E239" s="25"/>
      <c r="F239" s="24"/>
      <c r="K239" s="87"/>
      <c r="L239" s="87"/>
      <c r="M239" s="87"/>
    </row>
    <row r="240" spans="1:13" s="19" customFormat="1">
      <c r="A240" s="26"/>
      <c r="B240" s="21"/>
      <c r="C240" s="22"/>
      <c r="D240" s="24"/>
      <c r="E240" s="25"/>
      <c r="F240" s="24"/>
      <c r="K240" s="87"/>
      <c r="L240" s="87"/>
      <c r="M240" s="87"/>
    </row>
    <row r="241" spans="1:13" s="19" customFormat="1">
      <c r="A241" s="26"/>
      <c r="B241" s="21"/>
      <c r="C241" s="22"/>
      <c r="D241" s="24"/>
      <c r="E241" s="25"/>
      <c r="F241" s="24"/>
      <c r="K241" s="87"/>
      <c r="L241" s="87"/>
      <c r="M241" s="87"/>
    </row>
    <row r="242" spans="1:13" s="19" customFormat="1">
      <c r="A242" s="26"/>
      <c r="B242" s="21"/>
      <c r="C242" s="22"/>
      <c r="D242" s="24"/>
      <c r="E242" s="25"/>
      <c r="F242" s="24"/>
      <c r="K242" s="87"/>
      <c r="L242" s="87"/>
      <c r="M242" s="87"/>
    </row>
    <row r="243" spans="1:13" s="19" customFormat="1">
      <c r="A243" s="26"/>
      <c r="B243" s="21"/>
      <c r="C243" s="22"/>
      <c r="D243" s="24"/>
      <c r="E243" s="25"/>
      <c r="F243" s="24"/>
      <c r="K243" s="87"/>
      <c r="L243" s="87"/>
      <c r="M243" s="87"/>
    </row>
    <row r="244" spans="1:13" s="19" customFormat="1">
      <c r="A244" s="26"/>
      <c r="B244" s="21"/>
      <c r="C244" s="22"/>
      <c r="D244" s="24"/>
      <c r="E244" s="25"/>
      <c r="F244" s="24"/>
      <c r="K244" s="87"/>
      <c r="L244" s="87"/>
      <c r="M244" s="87"/>
    </row>
    <row r="245" spans="1:13" s="19" customFormat="1">
      <c r="A245" s="26"/>
      <c r="B245" s="21"/>
      <c r="C245" s="22"/>
      <c r="D245" s="24"/>
      <c r="E245" s="25"/>
      <c r="F245" s="24"/>
      <c r="K245" s="87"/>
      <c r="L245" s="87"/>
      <c r="M245" s="87"/>
    </row>
    <row r="246" spans="1:13" s="19" customFormat="1">
      <c r="A246" s="26"/>
      <c r="B246" s="21"/>
      <c r="C246" s="22"/>
      <c r="D246" s="24"/>
      <c r="E246" s="25"/>
      <c r="F246" s="24"/>
      <c r="K246" s="87"/>
      <c r="L246" s="87"/>
      <c r="M246" s="87"/>
    </row>
    <row r="247" spans="1:13" s="19" customFormat="1">
      <c r="A247" s="26"/>
      <c r="B247" s="21"/>
      <c r="C247" s="22"/>
      <c r="D247" s="24"/>
      <c r="E247" s="25"/>
      <c r="F247" s="24"/>
      <c r="K247" s="87"/>
      <c r="L247" s="87"/>
      <c r="M247" s="87"/>
    </row>
    <row r="248" spans="1:13" s="19" customFormat="1">
      <c r="A248" s="26"/>
      <c r="B248" s="21"/>
      <c r="C248" s="22"/>
      <c r="D248" s="24"/>
      <c r="E248" s="25"/>
      <c r="F248" s="24"/>
      <c r="K248" s="87"/>
      <c r="L248" s="87"/>
      <c r="M248" s="87"/>
    </row>
    <row r="249" spans="1:13" s="19" customFormat="1">
      <c r="A249" s="26"/>
      <c r="B249" s="21"/>
      <c r="C249" s="22"/>
      <c r="D249" s="24"/>
      <c r="E249" s="25"/>
      <c r="F249" s="24"/>
      <c r="K249" s="87"/>
      <c r="L249" s="87"/>
      <c r="M249" s="87"/>
    </row>
    <row r="250" spans="1:13" s="19" customFormat="1">
      <c r="A250" s="26"/>
      <c r="B250" s="21"/>
      <c r="C250" s="22"/>
      <c r="D250" s="24"/>
      <c r="E250" s="25"/>
      <c r="F250" s="24"/>
      <c r="K250" s="87"/>
      <c r="L250" s="87"/>
      <c r="M250" s="87"/>
    </row>
    <row r="251" spans="1:13" s="19" customFormat="1">
      <c r="A251" s="26"/>
      <c r="B251" s="21"/>
      <c r="C251" s="22"/>
      <c r="D251" s="24"/>
      <c r="E251" s="25"/>
      <c r="F251" s="24"/>
      <c r="K251" s="87"/>
      <c r="L251" s="87"/>
      <c r="M251" s="87"/>
    </row>
    <row r="252" spans="1:13" s="19" customFormat="1">
      <c r="A252" s="26"/>
      <c r="B252" s="21"/>
      <c r="C252" s="22"/>
      <c r="D252" s="24"/>
      <c r="E252" s="25"/>
      <c r="F252" s="24"/>
      <c r="K252" s="87"/>
      <c r="L252" s="87"/>
      <c r="M252" s="87"/>
    </row>
    <row r="253" spans="1:13" s="19" customFormat="1">
      <c r="A253" s="26"/>
      <c r="B253" s="21"/>
      <c r="C253" s="22"/>
      <c r="D253" s="24"/>
      <c r="E253" s="25"/>
      <c r="F253" s="24"/>
      <c r="K253" s="87"/>
      <c r="L253" s="87"/>
      <c r="M253" s="87"/>
    </row>
    <row r="254" spans="1:13" s="19" customFormat="1">
      <c r="A254" s="26"/>
      <c r="B254" s="21"/>
      <c r="C254" s="22"/>
      <c r="D254" s="24"/>
      <c r="E254" s="25"/>
      <c r="F254" s="24"/>
      <c r="K254" s="87"/>
      <c r="L254" s="87"/>
      <c r="M254" s="87"/>
    </row>
    <row r="255" spans="1:13" s="19" customFormat="1">
      <c r="A255" s="26"/>
      <c r="B255" s="21"/>
      <c r="C255" s="22"/>
      <c r="D255" s="24"/>
      <c r="E255" s="25"/>
      <c r="F255" s="24"/>
      <c r="K255" s="87"/>
      <c r="L255" s="87"/>
      <c r="M255" s="87"/>
    </row>
    <row r="256" spans="1:13" s="19" customFormat="1">
      <c r="A256" s="26"/>
      <c r="B256" s="21"/>
      <c r="C256" s="22"/>
      <c r="D256" s="24"/>
      <c r="E256" s="25"/>
      <c r="F256" s="24"/>
      <c r="K256" s="87"/>
      <c r="L256" s="87"/>
      <c r="M256" s="87"/>
    </row>
    <row r="257" spans="1:13" s="19" customFormat="1">
      <c r="A257" s="26"/>
      <c r="B257" s="21"/>
      <c r="C257" s="22"/>
      <c r="D257" s="24"/>
      <c r="E257" s="25"/>
      <c r="F257" s="24"/>
      <c r="K257" s="87"/>
      <c r="L257" s="87"/>
      <c r="M257" s="87"/>
    </row>
    <row r="258" spans="1:13" s="19" customFormat="1">
      <c r="A258" s="26"/>
      <c r="B258" s="21"/>
      <c r="C258" s="22"/>
      <c r="D258" s="24"/>
      <c r="E258" s="25"/>
      <c r="F258" s="24"/>
      <c r="K258" s="87"/>
      <c r="L258" s="87"/>
      <c r="M258" s="87"/>
    </row>
    <row r="259" spans="1:13" s="19" customFormat="1">
      <c r="A259" s="26"/>
      <c r="B259" s="21"/>
      <c r="C259" s="22"/>
      <c r="D259" s="24"/>
      <c r="E259" s="25"/>
      <c r="F259" s="24"/>
      <c r="K259" s="87"/>
      <c r="L259" s="87"/>
      <c r="M259" s="87"/>
    </row>
    <row r="260" spans="1:13" s="19" customFormat="1">
      <c r="A260" s="26"/>
      <c r="B260" s="21"/>
      <c r="C260" s="22"/>
      <c r="D260" s="24"/>
      <c r="E260" s="25"/>
      <c r="F260" s="24"/>
      <c r="K260" s="87"/>
      <c r="L260" s="87"/>
      <c r="M260" s="87"/>
    </row>
    <row r="261" spans="1:13" s="19" customFormat="1">
      <c r="A261" s="26"/>
      <c r="B261" s="21"/>
      <c r="C261" s="22"/>
      <c r="D261" s="24"/>
      <c r="E261" s="25"/>
      <c r="F261" s="24"/>
      <c r="K261" s="87"/>
      <c r="L261" s="87"/>
      <c r="M261" s="87"/>
    </row>
    <row r="262" spans="1:13" s="19" customFormat="1">
      <c r="A262" s="26"/>
      <c r="B262" s="21"/>
      <c r="C262" s="22"/>
      <c r="D262" s="24"/>
      <c r="E262" s="25"/>
      <c r="F262" s="24"/>
      <c r="K262" s="87"/>
      <c r="L262" s="87"/>
      <c r="M262" s="87"/>
    </row>
    <row r="263" spans="1:13" s="19" customFormat="1">
      <c r="A263" s="26"/>
      <c r="B263" s="21"/>
      <c r="C263" s="22"/>
      <c r="D263" s="24"/>
      <c r="E263" s="25"/>
      <c r="F263" s="24"/>
      <c r="K263" s="87"/>
      <c r="L263" s="87"/>
      <c r="M263" s="87"/>
    </row>
    <row r="264" spans="1:13" s="19" customFormat="1">
      <c r="A264" s="26"/>
      <c r="B264" s="21"/>
      <c r="C264" s="22"/>
      <c r="D264" s="24"/>
      <c r="E264" s="25"/>
      <c r="F264" s="24"/>
      <c r="K264" s="87"/>
      <c r="L264" s="87"/>
      <c r="M264" s="87"/>
    </row>
    <row r="265" spans="1:13" s="19" customFormat="1">
      <c r="A265" s="26"/>
      <c r="B265" s="21"/>
      <c r="C265" s="22"/>
      <c r="D265" s="24"/>
      <c r="E265" s="25"/>
      <c r="F265" s="24"/>
      <c r="K265" s="87"/>
      <c r="L265" s="87"/>
      <c r="M265" s="87"/>
    </row>
    <row r="266" spans="1:13" s="19" customFormat="1">
      <c r="A266" s="26"/>
      <c r="B266" s="21"/>
      <c r="C266" s="22"/>
      <c r="D266" s="24"/>
      <c r="E266" s="25"/>
      <c r="F266" s="24"/>
      <c r="K266" s="87"/>
      <c r="L266" s="87"/>
      <c r="M266" s="87"/>
    </row>
    <row r="267" spans="1:13" s="19" customFormat="1">
      <c r="A267" s="26"/>
      <c r="B267" s="21"/>
      <c r="C267" s="22"/>
      <c r="D267" s="24"/>
      <c r="E267" s="25"/>
      <c r="F267" s="24"/>
      <c r="K267" s="87"/>
      <c r="L267" s="87"/>
      <c r="M267" s="87"/>
    </row>
    <row r="268" spans="1:13" s="19" customFormat="1">
      <c r="A268" s="26"/>
      <c r="B268" s="21"/>
      <c r="C268" s="22"/>
      <c r="D268" s="24"/>
      <c r="E268" s="25"/>
      <c r="F268" s="24"/>
      <c r="K268" s="87"/>
      <c r="L268" s="87"/>
      <c r="M268" s="87"/>
    </row>
    <row r="269" spans="1:13" s="19" customFormat="1">
      <c r="A269" s="26"/>
      <c r="B269" s="21"/>
      <c r="C269" s="22"/>
      <c r="D269" s="24"/>
      <c r="E269" s="25"/>
      <c r="F269" s="24"/>
      <c r="K269" s="87"/>
      <c r="L269" s="87"/>
      <c r="M269" s="87"/>
    </row>
    <row r="270" spans="1:13" s="19" customFormat="1">
      <c r="A270" s="26"/>
      <c r="B270" s="21"/>
      <c r="C270" s="22"/>
      <c r="D270" s="24"/>
      <c r="E270" s="25"/>
      <c r="F270" s="24"/>
      <c r="K270" s="87"/>
      <c r="L270" s="87"/>
      <c r="M270" s="87"/>
    </row>
    <row r="271" spans="1:13" s="19" customFormat="1">
      <c r="A271" s="26"/>
      <c r="B271" s="21"/>
      <c r="C271" s="22"/>
      <c r="D271" s="24"/>
      <c r="E271" s="25"/>
      <c r="F271" s="24"/>
      <c r="K271" s="87"/>
      <c r="L271" s="87"/>
      <c r="M271" s="87"/>
    </row>
    <row r="272" spans="1:13" s="19" customFormat="1">
      <c r="A272" s="26"/>
      <c r="B272" s="21"/>
      <c r="C272" s="22"/>
      <c r="D272" s="24"/>
      <c r="E272" s="25"/>
      <c r="F272" s="24"/>
      <c r="K272" s="87"/>
      <c r="L272" s="87"/>
      <c r="M272" s="87"/>
    </row>
    <row r="273" spans="1:13" s="19" customFormat="1">
      <c r="A273" s="26"/>
      <c r="B273" s="21"/>
      <c r="C273" s="22"/>
      <c r="D273" s="24"/>
      <c r="E273" s="25"/>
      <c r="F273" s="24"/>
      <c r="K273" s="87"/>
      <c r="L273" s="87"/>
      <c r="M273" s="87"/>
    </row>
    <row r="274" spans="1:13" s="19" customFormat="1">
      <c r="A274" s="26"/>
      <c r="B274" s="21"/>
      <c r="C274" s="22"/>
      <c r="D274" s="24"/>
      <c r="E274" s="25"/>
      <c r="F274" s="24"/>
      <c r="K274" s="87"/>
      <c r="L274" s="87"/>
      <c r="M274" s="87"/>
    </row>
    <row r="275" spans="1:13" s="19" customFormat="1">
      <c r="A275" s="26"/>
      <c r="B275" s="21"/>
      <c r="C275" s="22"/>
      <c r="D275" s="24"/>
      <c r="E275" s="25"/>
      <c r="F275" s="24"/>
      <c r="K275" s="87"/>
      <c r="L275" s="87"/>
      <c r="M275" s="87"/>
    </row>
    <row r="276" spans="1:13" s="19" customFormat="1">
      <c r="A276" s="26"/>
      <c r="B276" s="21"/>
      <c r="C276" s="22"/>
      <c r="D276" s="24"/>
      <c r="E276" s="25"/>
      <c r="F276" s="24"/>
      <c r="K276" s="87"/>
      <c r="L276" s="87"/>
      <c r="M276" s="87"/>
    </row>
    <row r="277" spans="1:13" s="19" customFormat="1">
      <c r="A277" s="26"/>
      <c r="B277" s="21"/>
      <c r="C277" s="22"/>
      <c r="D277" s="24"/>
      <c r="E277" s="25"/>
      <c r="F277" s="24"/>
      <c r="K277" s="87"/>
      <c r="L277" s="87"/>
      <c r="M277" s="87"/>
    </row>
    <row r="278" spans="1:13" s="19" customFormat="1">
      <c r="A278" s="26"/>
      <c r="B278" s="21"/>
      <c r="C278" s="22"/>
      <c r="D278" s="24"/>
      <c r="E278" s="25"/>
      <c r="F278" s="24"/>
      <c r="K278" s="87"/>
      <c r="L278" s="87"/>
      <c r="M278" s="87"/>
    </row>
    <row r="279" spans="1:13" s="19" customFormat="1">
      <c r="A279" s="26"/>
      <c r="B279" s="21"/>
      <c r="C279" s="22"/>
      <c r="D279" s="24"/>
      <c r="E279" s="25"/>
      <c r="F279" s="24"/>
      <c r="K279" s="87"/>
      <c r="L279" s="87"/>
      <c r="M279" s="87"/>
    </row>
    <row r="280" spans="1:13" s="19" customFormat="1">
      <c r="A280" s="26"/>
      <c r="B280" s="21"/>
      <c r="C280" s="22"/>
      <c r="D280" s="24"/>
      <c r="E280" s="25"/>
      <c r="F280" s="24"/>
      <c r="K280" s="87"/>
      <c r="L280" s="87"/>
      <c r="M280" s="87"/>
    </row>
    <row r="281" spans="1:13" s="19" customFormat="1">
      <c r="A281" s="26"/>
      <c r="B281" s="21"/>
      <c r="C281" s="22"/>
      <c r="D281" s="24"/>
      <c r="E281" s="25"/>
      <c r="F281" s="24"/>
      <c r="K281" s="87"/>
      <c r="L281" s="87"/>
      <c r="M281" s="87"/>
    </row>
    <row r="282" spans="1:13" s="19" customFormat="1">
      <c r="A282" s="26"/>
      <c r="B282" s="21"/>
      <c r="C282" s="22"/>
      <c r="D282" s="24"/>
      <c r="E282" s="25"/>
      <c r="F282" s="24"/>
      <c r="K282" s="87"/>
      <c r="L282" s="87"/>
      <c r="M282" s="87"/>
    </row>
    <row r="283" spans="1:13" s="19" customFormat="1">
      <c r="A283" s="26"/>
      <c r="B283" s="21"/>
      <c r="C283" s="22"/>
      <c r="D283" s="24"/>
      <c r="E283" s="25"/>
      <c r="F283" s="24"/>
      <c r="K283" s="87"/>
      <c r="L283" s="87"/>
      <c r="M283" s="87"/>
    </row>
    <row r="284" spans="1:13" s="19" customFormat="1">
      <c r="A284" s="26"/>
      <c r="B284" s="21"/>
      <c r="C284" s="22"/>
      <c r="D284" s="24"/>
      <c r="E284" s="25"/>
      <c r="F284" s="24"/>
      <c r="K284" s="87"/>
      <c r="L284" s="87"/>
      <c r="M284" s="87"/>
    </row>
    <row r="285" spans="1:13" s="19" customFormat="1">
      <c r="A285" s="26"/>
      <c r="B285" s="21"/>
      <c r="C285" s="22"/>
      <c r="D285" s="24"/>
      <c r="E285" s="25"/>
      <c r="F285" s="24"/>
      <c r="K285" s="87"/>
      <c r="L285" s="87"/>
      <c r="M285" s="87"/>
    </row>
    <row r="286" spans="1:13" s="19" customFormat="1">
      <c r="A286" s="26"/>
      <c r="B286" s="21"/>
      <c r="C286" s="22"/>
      <c r="D286" s="24"/>
      <c r="E286" s="25"/>
      <c r="F286" s="24"/>
      <c r="K286" s="87"/>
      <c r="L286" s="87"/>
      <c r="M286" s="87"/>
    </row>
    <row r="287" spans="1:13" s="19" customFormat="1">
      <c r="A287" s="26"/>
      <c r="B287" s="21"/>
      <c r="C287" s="22"/>
      <c r="D287" s="24"/>
      <c r="E287" s="25"/>
      <c r="F287" s="24"/>
      <c r="K287" s="87"/>
      <c r="L287" s="87"/>
      <c r="M287" s="87"/>
    </row>
    <row r="288" spans="1:13" s="19" customFormat="1">
      <c r="A288" s="26"/>
      <c r="B288" s="21"/>
      <c r="C288" s="22"/>
      <c r="D288" s="24"/>
      <c r="E288" s="25"/>
      <c r="F288" s="24"/>
      <c r="K288" s="87"/>
      <c r="L288" s="87"/>
      <c r="M288" s="87"/>
    </row>
    <row r="289" spans="1:13" s="19" customFormat="1">
      <c r="A289" s="26"/>
      <c r="B289" s="21"/>
      <c r="C289" s="22"/>
      <c r="D289" s="24"/>
      <c r="E289" s="25"/>
      <c r="F289" s="24"/>
      <c r="K289" s="87"/>
      <c r="L289" s="87"/>
      <c r="M289" s="87"/>
    </row>
    <row r="290" spans="1:13" s="19" customFormat="1">
      <c r="A290" s="26"/>
      <c r="B290" s="21"/>
      <c r="C290" s="22"/>
      <c r="D290" s="24"/>
      <c r="E290" s="25"/>
      <c r="F290" s="24"/>
      <c r="K290" s="87"/>
      <c r="L290" s="87"/>
      <c r="M290" s="87"/>
    </row>
    <row r="291" spans="1:13" s="19" customFormat="1">
      <c r="A291" s="26"/>
      <c r="B291" s="21"/>
      <c r="C291" s="22"/>
      <c r="D291" s="24"/>
      <c r="E291" s="25"/>
      <c r="F291" s="24"/>
      <c r="K291" s="87"/>
      <c r="L291" s="87"/>
      <c r="M291" s="87"/>
    </row>
    <row r="292" spans="1:13" s="19" customFormat="1">
      <c r="A292" s="26"/>
      <c r="B292" s="21"/>
      <c r="C292" s="22"/>
      <c r="D292" s="24"/>
      <c r="E292" s="25"/>
      <c r="F292" s="24"/>
      <c r="K292" s="87"/>
      <c r="L292" s="87"/>
      <c r="M292" s="87"/>
    </row>
    <row r="293" spans="1:13" s="19" customFormat="1">
      <c r="A293" s="26"/>
      <c r="B293" s="21"/>
      <c r="C293" s="22"/>
      <c r="D293" s="24"/>
      <c r="E293" s="25"/>
      <c r="F293" s="24"/>
      <c r="K293" s="87"/>
      <c r="L293" s="87"/>
      <c r="M293" s="87"/>
    </row>
    <row r="294" spans="1:13" s="19" customFormat="1">
      <c r="A294" s="26"/>
      <c r="B294" s="21"/>
      <c r="C294" s="22"/>
      <c r="D294" s="24"/>
      <c r="E294" s="25"/>
      <c r="F294" s="24"/>
      <c r="K294" s="87"/>
      <c r="L294" s="87"/>
      <c r="M294" s="87"/>
    </row>
    <row r="295" spans="1:13" s="19" customFormat="1">
      <c r="A295" s="26"/>
      <c r="B295" s="21"/>
      <c r="C295" s="22"/>
      <c r="D295" s="24"/>
      <c r="E295" s="25"/>
      <c r="F295" s="24"/>
      <c r="K295" s="87"/>
      <c r="L295" s="87"/>
      <c r="M295" s="87"/>
    </row>
    <row r="296" spans="1:13" s="19" customFormat="1">
      <c r="A296" s="26"/>
      <c r="B296" s="21"/>
      <c r="C296" s="22"/>
      <c r="D296" s="24"/>
      <c r="E296" s="25"/>
      <c r="F296" s="24"/>
      <c r="K296" s="87"/>
      <c r="L296" s="87"/>
      <c r="M296" s="87"/>
    </row>
    <row r="297" spans="1:13" s="19" customFormat="1">
      <c r="A297" s="26"/>
      <c r="B297" s="21"/>
      <c r="C297" s="22"/>
      <c r="D297" s="24"/>
      <c r="E297" s="25"/>
      <c r="F297" s="24"/>
      <c r="K297" s="87"/>
      <c r="L297" s="87"/>
      <c r="M297" s="87"/>
    </row>
    <row r="298" spans="1:13" s="19" customFormat="1">
      <c r="A298" s="26"/>
      <c r="B298" s="21"/>
      <c r="C298" s="22"/>
      <c r="D298" s="24"/>
      <c r="E298" s="25"/>
      <c r="F298" s="24"/>
      <c r="K298" s="87"/>
      <c r="L298" s="87"/>
      <c r="M298" s="87"/>
    </row>
    <row r="299" spans="1:13" s="19" customFormat="1">
      <c r="A299" s="26"/>
      <c r="B299" s="21"/>
      <c r="C299" s="22"/>
      <c r="D299" s="24"/>
      <c r="E299" s="25"/>
      <c r="F299" s="24"/>
      <c r="K299" s="87"/>
      <c r="L299" s="87"/>
      <c r="M299" s="87"/>
    </row>
    <row r="300" spans="1:13" s="19" customFormat="1">
      <c r="A300" s="26"/>
      <c r="B300" s="21"/>
      <c r="C300" s="22"/>
      <c r="D300" s="24"/>
      <c r="E300" s="25"/>
      <c r="F300" s="24"/>
      <c r="K300" s="87"/>
      <c r="L300" s="87"/>
      <c r="M300" s="87"/>
    </row>
    <row r="301" spans="1:13" s="19" customFormat="1">
      <c r="A301" s="26"/>
      <c r="B301" s="21"/>
      <c r="C301" s="22"/>
      <c r="D301" s="24"/>
      <c r="E301" s="25"/>
      <c r="F301" s="24"/>
      <c r="K301" s="87"/>
      <c r="L301" s="87"/>
      <c r="M301" s="87"/>
    </row>
    <row r="302" spans="1:13" s="19" customFormat="1">
      <c r="A302" s="26"/>
      <c r="B302" s="21"/>
      <c r="C302" s="22"/>
      <c r="D302" s="24"/>
      <c r="E302" s="25"/>
      <c r="F302" s="24"/>
      <c r="K302" s="87"/>
      <c r="L302" s="87"/>
      <c r="M302" s="87"/>
    </row>
    <row r="303" spans="1:13" s="19" customFormat="1">
      <c r="A303" s="26"/>
      <c r="B303" s="21"/>
      <c r="C303" s="22"/>
      <c r="D303" s="24"/>
      <c r="E303" s="25"/>
      <c r="F303" s="24"/>
      <c r="K303" s="87"/>
      <c r="L303" s="87"/>
      <c r="M303" s="87"/>
    </row>
    <row r="304" spans="1:13" s="19" customFormat="1">
      <c r="A304" s="26"/>
      <c r="B304" s="21"/>
      <c r="C304" s="22"/>
      <c r="D304" s="24"/>
      <c r="E304" s="25"/>
      <c r="F304" s="24"/>
      <c r="K304" s="87"/>
      <c r="L304" s="87"/>
      <c r="M304" s="87"/>
    </row>
    <row r="305" spans="1:13" s="19" customFormat="1">
      <c r="A305" s="26"/>
      <c r="B305" s="21"/>
      <c r="C305" s="22"/>
      <c r="D305" s="24"/>
      <c r="E305" s="25"/>
      <c r="F305" s="24"/>
      <c r="K305" s="87"/>
      <c r="L305" s="87"/>
      <c r="M305" s="87"/>
    </row>
    <row r="306" spans="1:13" s="19" customFormat="1">
      <c r="A306" s="26"/>
      <c r="B306" s="21"/>
      <c r="C306" s="22"/>
      <c r="D306" s="24"/>
      <c r="E306" s="25"/>
      <c r="F306" s="24"/>
      <c r="K306" s="87"/>
      <c r="L306" s="87"/>
      <c r="M306" s="87"/>
    </row>
    <row r="307" spans="1:13" s="19" customFormat="1">
      <c r="A307" s="26"/>
      <c r="B307" s="21"/>
      <c r="C307" s="22"/>
      <c r="D307" s="24"/>
      <c r="E307" s="25"/>
      <c r="F307" s="24"/>
      <c r="K307" s="87"/>
      <c r="L307" s="87"/>
      <c r="M307" s="87"/>
    </row>
    <row r="308" spans="1:13" s="19" customFormat="1">
      <c r="A308" s="26"/>
      <c r="B308" s="21"/>
      <c r="C308" s="22"/>
      <c r="D308" s="24"/>
      <c r="E308" s="25"/>
      <c r="F308" s="24"/>
      <c r="K308" s="87"/>
      <c r="L308" s="87"/>
      <c r="M308" s="87"/>
    </row>
    <row r="309" spans="1:13" s="19" customFormat="1">
      <c r="A309" s="26"/>
      <c r="B309" s="21"/>
      <c r="C309" s="22"/>
      <c r="D309" s="24"/>
      <c r="E309" s="25"/>
      <c r="F309" s="24"/>
      <c r="K309" s="87"/>
      <c r="L309" s="87"/>
      <c r="M309" s="87"/>
    </row>
    <row r="310" spans="1:13" s="19" customFormat="1">
      <c r="A310" s="26"/>
      <c r="B310" s="21"/>
      <c r="C310" s="22"/>
      <c r="D310" s="24"/>
      <c r="E310" s="25"/>
      <c r="F310" s="24"/>
      <c r="K310" s="87"/>
      <c r="L310" s="87"/>
      <c r="M310" s="87"/>
    </row>
    <row r="311" spans="1:13" s="19" customFormat="1">
      <c r="A311" s="26"/>
      <c r="B311" s="21"/>
      <c r="C311" s="22"/>
      <c r="D311" s="24"/>
      <c r="E311" s="25"/>
      <c r="F311" s="24"/>
      <c r="K311" s="87"/>
      <c r="L311" s="87"/>
      <c r="M311" s="87"/>
    </row>
    <row r="312" spans="1:13" s="19" customFormat="1">
      <c r="A312" s="26"/>
      <c r="B312" s="21"/>
      <c r="C312" s="22"/>
      <c r="D312" s="24"/>
      <c r="E312" s="25"/>
      <c r="F312" s="24"/>
      <c r="K312" s="87"/>
      <c r="L312" s="87"/>
      <c r="M312" s="87"/>
    </row>
    <row r="313" spans="1:13" s="19" customFormat="1">
      <c r="A313" s="26"/>
      <c r="B313" s="21"/>
      <c r="C313" s="22"/>
      <c r="D313" s="24"/>
      <c r="E313" s="25"/>
      <c r="F313" s="24"/>
      <c r="K313" s="87"/>
      <c r="L313" s="87"/>
      <c r="M313" s="87"/>
    </row>
    <row r="314" spans="1:13" s="19" customFormat="1">
      <c r="A314" s="26"/>
      <c r="B314" s="21"/>
      <c r="C314" s="22"/>
      <c r="D314" s="24"/>
      <c r="E314" s="25"/>
      <c r="F314" s="24"/>
      <c r="K314" s="87"/>
      <c r="L314" s="87"/>
      <c r="M314" s="87"/>
    </row>
    <row r="315" spans="1:13" s="19" customFormat="1">
      <c r="A315" s="26"/>
      <c r="B315" s="21"/>
      <c r="C315" s="22"/>
      <c r="D315" s="24"/>
      <c r="E315" s="25"/>
      <c r="F315" s="24"/>
      <c r="K315" s="87"/>
      <c r="L315" s="87"/>
      <c r="M315" s="87"/>
    </row>
    <row r="316" spans="1:13" s="19" customFormat="1">
      <c r="A316" s="26"/>
      <c r="B316" s="21"/>
      <c r="C316" s="22"/>
      <c r="D316" s="24"/>
      <c r="E316" s="25"/>
      <c r="F316" s="24"/>
      <c r="K316" s="87"/>
      <c r="L316" s="87"/>
      <c r="M316" s="87"/>
    </row>
    <row r="317" spans="1:13" s="19" customFormat="1">
      <c r="A317" s="26"/>
      <c r="B317" s="21"/>
      <c r="C317" s="22"/>
      <c r="D317" s="24"/>
      <c r="E317" s="25"/>
      <c r="F317" s="24"/>
      <c r="K317" s="87"/>
      <c r="L317" s="87"/>
      <c r="M317" s="87"/>
    </row>
    <row r="318" spans="1:13" s="19" customFormat="1">
      <c r="A318" s="26"/>
      <c r="B318" s="21"/>
      <c r="C318" s="22"/>
      <c r="D318" s="24"/>
      <c r="E318" s="25"/>
      <c r="F318" s="24"/>
      <c r="K318" s="87"/>
      <c r="L318" s="87"/>
      <c r="M318" s="87"/>
    </row>
    <row r="319" spans="1:13" s="19" customFormat="1">
      <c r="A319" s="26"/>
      <c r="B319" s="21"/>
      <c r="C319" s="22"/>
      <c r="D319" s="24"/>
      <c r="E319" s="25"/>
      <c r="F319" s="24"/>
      <c r="K319" s="87"/>
      <c r="L319" s="87"/>
      <c r="M319" s="87"/>
    </row>
    <row r="320" spans="1:13" s="19" customFormat="1">
      <c r="A320" s="26"/>
      <c r="B320" s="21"/>
      <c r="C320" s="22"/>
      <c r="D320" s="24"/>
      <c r="E320" s="25"/>
      <c r="F320" s="24"/>
      <c r="K320" s="87"/>
      <c r="L320" s="87"/>
      <c r="M320" s="87"/>
    </row>
    <row r="321" spans="1:13" s="19" customFormat="1">
      <c r="A321" s="26"/>
      <c r="B321" s="21"/>
      <c r="C321" s="22"/>
      <c r="D321" s="24"/>
      <c r="E321" s="25"/>
      <c r="F321" s="24"/>
      <c r="K321" s="87"/>
      <c r="L321" s="87"/>
      <c r="M321" s="87"/>
    </row>
    <row r="322" spans="1:13" s="19" customFormat="1">
      <c r="A322" s="26"/>
      <c r="B322" s="21"/>
      <c r="C322" s="22"/>
      <c r="D322" s="24"/>
      <c r="E322" s="25"/>
      <c r="F322" s="24"/>
      <c r="K322" s="87"/>
      <c r="L322" s="87"/>
      <c r="M322" s="87"/>
    </row>
    <row r="323" spans="1:13" s="19" customFormat="1">
      <c r="A323" s="26"/>
      <c r="B323" s="21"/>
      <c r="C323" s="22"/>
      <c r="D323" s="24"/>
      <c r="E323" s="25"/>
      <c r="F323" s="24"/>
      <c r="K323" s="87"/>
      <c r="L323" s="87"/>
      <c r="M323" s="87"/>
    </row>
    <row r="324" spans="1:13" s="19" customFormat="1">
      <c r="A324" s="26"/>
      <c r="B324" s="21"/>
      <c r="C324" s="22"/>
      <c r="D324" s="24"/>
      <c r="E324" s="25"/>
      <c r="F324" s="24"/>
      <c r="K324" s="87"/>
      <c r="L324" s="87"/>
      <c r="M324" s="87"/>
    </row>
    <row r="325" spans="1:13" s="19" customFormat="1">
      <c r="A325" s="26"/>
      <c r="B325" s="21"/>
      <c r="C325" s="22"/>
      <c r="D325" s="24"/>
      <c r="E325" s="25"/>
      <c r="F325" s="24"/>
      <c r="K325" s="87"/>
      <c r="L325" s="87"/>
      <c r="M325" s="87"/>
    </row>
    <row r="326" spans="1:13" s="19" customFormat="1">
      <c r="A326" s="26"/>
      <c r="B326" s="21"/>
      <c r="C326" s="22"/>
      <c r="D326" s="24"/>
      <c r="E326" s="25"/>
      <c r="F326" s="24"/>
      <c r="K326" s="87"/>
      <c r="L326" s="87"/>
      <c r="M326" s="87"/>
    </row>
    <row r="327" spans="1:13" s="19" customFormat="1">
      <c r="A327" s="26"/>
      <c r="B327" s="21"/>
      <c r="C327" s="22"/>
      <c r="D327" s="24"/>
      <c r="E327" s="25"/>
      <c r="F327" s="24"/>
      <c r="K327" s="87"/>
      <c r="L327" s="87"/>
      <c r="M327" s="87"/>
    </row>
    <row r="328" spans="1:13" s="19" customFormat="1">
      <c r="A328" s="26"/>
      <c r="B328" s="21"/>
      <c r="C328" s="22"/>
      <c r="D328" s="24"/>
      <c r="E328" s="25"/>
      <c r="F328" s="24"/>
      <c r="K328" s="87"/>
      <c r="L328" s="87"/>
      <c r="M328" s="87"/>
    </row>
    <row r="329" spans="1:13" s="19" customFormat="1">
      <c r="A329" s="26"/>
      <c r="B329" s="21"/>
      <c r="C329" s="22"/>
      <c r="D329" s="24"/>
      <c r="E329" s="25"/>
      <c r="F329" s="24"/>
      <c r="K329" s="87"/>
      <c r="L329" s="87"/>
      <c r="M329" s="87"/>
    </row>
    <row r="330" spans="1:13" s="19" customFormat="1">
      <c r="A330" s="26"/>
      <c r="B330" s="21"/>
      <c r="C330" s="22"/>
      <c r="D330" s="24"/>
      <c r="E330" s="25"/>
      <c r="F330" s="24"/>
      <c r="K330" s="87"/>
      <c r="L330" s="87"/>
      <c r="M330" s="87"/>
    </row>
    <row r="331" spans="1:13" s="19" customFormat="1">
      <c r="A331" s="26"/>
      <c r="B331" s="21"/>
      <c r="C331" s="22"/>
      <c r="D331" s="24"/>
      <c r="E331" s="25"/>
      <c r="F331" s="24"/>
      <c r="K331" s="87"/>
      <c r="L331" s="87"/>
      <c r="M331" s="87"/>
    </row>
    <row r="332" spans="1:13" s="19" customFormat="1">
      <c r="A332" s="26"/>
      <c r="B332" s="21"/>
      <c r="C332" s="22"/>
      <c r="D332" s="24"/>
      <c r="E332" s="25"/>
      <c r="F332" s="24"/>
      <c r="K332" s="87"/>
      <c r="L332" s="87"/>
      <c r="M332" s="87"/>
    </row>
    <row r="333" spans="1:13" s="19" customFormat="1">
      <c r="A333" s="26"/>
      <c r="B333" s="21"/>
      <c r="C333" s="22"/>
      <c r="D333" s="24"/>
      <c r="E333" s="25"/>
      <c r="F333" s="24"/>
      <c r="K333" s="87"/>
      <c r="L333" s="87"/>
      <c r="M333" s="87"/>
    </row>
    <row r="334" spans="1:13" s="19" customFormat="1">
      <c r="A334" s="26"/>
      <c r="B334" s="21"/>
      <c r="C334" s="22"/>
      <c r="D334" s="24"/>
      <c r="E334" s="25"/>
      <c r="F334" s="24"/>
      <c r="K334" s="87"/>
      <c r="L334" s="87"/>
      <c r="M334" s="87"/>
    </row>
    <row r="335" spans="1:13" s="19" customFormat="1">
      <c r="A335" s="26"/>
      <c r="B335" s="21"/>
      <c r="C335" s="22"/>
      <c r="D335" s="24"/>
      <c r="E335" s="25"/>
      <c r="F335" s="24"/>
      <c r="K335" s="87"/>
      <c r="L335" s="87"/>
      <c r="M335" s="87"/>
    </row>
    <row r="336" spans="1:13" s="19" customFormat="1">
      <c r="A336" s="26"/>
      <c r="B336" s="21"/>
      <c r="C336" s="22"/>
      <c r="D336" s="24"/>
      <c r="E336" s="25"/>
      <c r="F336" s="24"/>
      <c r="K336" s="87"/>
      <c r="L336" s="87"/>
      <c r="M336" s="87"/>
    </row>
    <row r="337" spans="1:13" s="19" customFormat="1">
      <c r="A337" s="26"/>
      <c r="B337" s="21"/>
      <c r="C337" s="22"/>
      <c r="D337" s="24"/>
      <c r="E337" s="25"/>
      <c r="F337" s="24"/>
      <c r="K337" s="87"/>
      <c r="L337" s="87"/>
      <c r="M337" s="87"/>
    </row>
    <row r="338" spans="1:13" s="19" customFormat="1">
      <c r="A338" s="26"/>
      <c r="B338" s="21"/>
      <c r="C338" s="22"/>
      <c r="D338" s="24"/>
      <c r="E338" s="25"/>
      <c r="F338" s="24"/>
      <c r="K338" s="87"/>
      <c r="L338" s="87"/>
      <c r="M338" s="87"/>
    </row>
    <row r="339" spans="1:13" s="19" customFormat="1">
      <c r="A339" s="26"/>
      <c r="B339" s="21"/>
      <c r="C339" s="22"/>
      <c r="D339" s="24"/>
      <c r="E339" s="25"/>
      <c r="F339" s="24"/>
      <c r="K339" s="87"/>
      <c r="L339" s="87"/>
      <c r="M339" s="87"/>
    </row>
    <row r="340" spans="1:13" s="19" customFormat="1">
      <c r="A340" s="26"/>
      <c r="B340" s="21"/>
      <c r="C340" s="22"/>
      <c r="D340" s="24"/>
      <c r="E340" s="25"/>
      <c r="F340" s="24"/>
      <c r="K340" s="87"/>
      <c r="L340" s="87"/>
      <c r="M340" s="87"/>
    </row>
    <row r="341" spans="1:13" s="19" customFormat="1">
      <c r="A341" s="26"/>
      <c r="B341" s="21"/>
      <c r="C341" s="22"/>
      <c r="D341" s="24"/>
      <c r="E341" s="25"/>
      <c r="F341" s="24"/>
      <c r="K341" s="87"/>
      <c r="L341" s="87"/>
      <c r="M341" s="87"/>
    </row>
    <row r="342" spans="1:13" s="19" customFormat="1">
      <c r="A342" s="26"/>
      <c r="B342" s="21"/>
      <c r="C342" s="22"/>
      <c r="D342" s="24"/>
      <c r="E342" s="25"/>
      <c r="F342" s="24"/>
      <c r="K342" s="87"/>
      <c r="L342" s="87"/>
      <c r="M342" s="87"/>
    </row>
    <row r="343" spans="1:13" s="19" customFormat="1">
      <c r="A343" s="26"/>
      <c r="B343" s="21"/>
      <c r="C343" s="22"/>
      <c r="D343" s="24"/>
      <c r="E343" s="25"/>
      <c r="F343" s="24"/>
      <c r="K343" s="87"/>
      <c r="L343" s="87"/>
      <c r="M343" s="87"/>
    </row>
    <row r="344" spans="1:13" s="19" customFormat="1">
      <c r="A344" s="26"/>
      <c r="B344" s="21"/>
      <c r="C344" s="22"/>
      <c r="D344" s="24"/>
      <c r="E344" s="25"/>
      <c r="F344" s="24"/>
      <c r="K344" s="87"/>
      <c r="L344" s="87"/>
      <c r="M344" s="87"/>
    </row>
    <row r="345" spans="1:13" s="19" customFormat="1">
      <c r="A345" s="26"/>
      <c r="B345" s="21"/>
      <c r="C345" s="22"/>
      <c r="D345" s="24"/>
      <c r="E345" s="25"/>
      <c r="F345" s="24"/>
      <c r="K345" s="87"/>
      <c r="L345" s="87"/>
      <c r="M345" s="87"/>
    </row>
    <row r="346" spans="1:13" s="19" customFormat="1">
      <c r="A346" s="26"/>
      <c r="B346" s="21"/>
      <c r="C346" s="22"/>
      <c r="D346" s="24"/>
      <c r="E346" s="25"/>
      <c r="F346" s="24"/>
      <c r="K346" s="87"/>
      <c r="L346" s="87"/>
      <c r="M346" s="87"/>
    </row>
    <row r="347" spans="1:13" s="19" customFormat="1">
      <c r="A347" s="26"/>
      <c r="B347" s="21"/>
      <c r="C347" s="22"/>
      <c r="D347" s="24"/>
      <c r="E347" s="25"/>
      <c r="F347" s="24"/>
      <c r="K347" s="87"/>
      <c r="L347" s="87"/>
      <c r="M347" s="87"/>
    </row>
    <row r="348" spans="1:13" s="19" customFormat="1">
      <c r="A348" s="26"/>
      <c r="B348" s="21"/>
      <c r="C348" s="22"/>
      <c r="D348" s="24"/>
      <c r="E348" s="25"/>
      <c r="F348" s="24"/>
      <c r="K348" s="87"/>
      <c r="L348" s="87"/>
      <c r="M348" s="87"/>
    </row>
    <row r="349" spans="1:13" s="19" customFormat="1">
      <c r="A349" s="26"/>
      <c r="B349" s="21"/>
      <c r="C349" s="22"/>
      <c r="D349" s="24"/>
      <c r="E349" s="25"/>
      <c r="F349" s="24"/>
      <c r="K349" s="87"/>
      <c r="L349" s="87"/>
      <c r="M349" s="87"/>
    </row>
    <row r="350" spans="1:13" s="19" customFormat="1">
      <c r="A350" s="26"/>
      <c r="B350" s="21"/>
      <c r="C350" s="22"/>
      <c r="D350" s="24"/>
      <c r="E350" s="25"/>
      <c r="F350" s="24"/>
      <c r="K350" s="87"/>
      <c r="L350" s="87"/>
      <c r="M350" s="87"/>
    </row>
    <row r="351" spans="1:13" s="19" customFormat="1">
      <c r="A351" s="26"/>
      <c r="B351" s="21"/>
      <c r="C351" s="22"/>
      <c r="D351" s="24"/>
      <c r="E351" s="25"/>
      <c r="F351" s="24"/>
      <c r="K351" s="87"/>
      <c r="L351" s="87"/>
      <c r="M351" s="87"/>
    </row>
    <row r="352" spans="1:13" s="19" customFormat="1">
      <c r="A352" s="26"/>
      <c r="B352" s="21"/>
      <c r="C352" s="22"/>
      <c r="D352" s="24"/>
      <c r="E352" s="25"/>
      <c r="F352" s="24"/>
      <c r="K352" s="87"/>
      <c r="L352" s="87"/>
      <c r="M352" s="87"/>
    </row>
    <row r="353" spans="1:13" s="19" customFormat="1">
      <c r="A353" s="26"/>
      <c r="B353" s="21"/>
      <c r="C353" s="22"/>
      <c r="D353" s="24"/>
      <c r="E353" s="25"/>
      <c r="F353" s="24"/>
      <c r="K353" s="87"/>
      <c r="L353" s="87"/>
      <c r="M353" s="87"/>
    </row>
    <row r="354" spans="1:13" s="19" customFormat="1">
      <c r="A354" s="26"/>
      <c r="B354" s="21"/>
      <c r="C354" s="22"/>
      <c r="D354" s="24"/>
      <c r="E354" s="25"/>
      <c r="F354" s="24"/>
      <c r="K354" s="87"/>
      <c r="L354" s="87"/>
      <c r="M354" s="87"/>
    </row>
    <row r="355" spans="1:13" s="19" customFormat="1">
      <c r="A355" s="26"/>
      <c r="B355" s="21"/>
      <c r="C355" s="22"/>
      <c r="D355" s="24"/>
      <c r="E355" s="25"/>
      <c r="F355" s="24"/>
      <c r="K355" s="87"/>
      <c r="L355" s="87"/>
      <c r="M355" s="87"/>
    </row>
    <row r="356" spans="1:13" s="19" customFormat="1">
      <c r="A356" s="26"/>
      <c r="B356" s="21"/>
      <c r="C356" s="22"/>
      <c r="D356" s="24"/>
      <c r="E356" s="25"/>
      <c r="F356" s="24"/>
      <c r="K356" s="87"/>
      <c r="L356" s="87"/>
      <c r="M356" s="87"/>
    </row>
    <row r="357" spans="1:13" s="19" customFormat="1">
      <c r="A357" s="26"/>
      <c r="B357" s="21"/>
      <c r="C357" s="22"/>
      <c r="D357" s="24"/>
      <c r="E357" s="25"/>
      <c r="F357" s="24"/>
      <c r="K357" s="87"/>
      <c r="L357" s="87"/>
      <c r="M357" s="87"/>
    </row>
    <row r="358" spans="1:13" s="19" customFormat="1">
      <c r="A358" s="26"/>
      <c r="B358" s="21"/>
      <c r="C358" s="22"/>
      <c r="D358" s="24"/>
      <c r="E358" s="25"/>
      <c r="F358" s="24"/>
      <c r="K358" s="87"/>
      <c r="L358" s="87"/>
      <c r="M358" s="87"/>
    </row>
    <row r="359" spans="1:13" s="19" customFormat="1">
      <c r="A359" s="26"/>
      <c r="B359" s="21"/>
      <c r="C359" s="22"/>
      <c r="D359" s="24"/>
      <c r="E359" s="25"/>
      <c r="F359" s="24"/>
      <c r="K359" s="87"/>
      <c r="L359" s="87"/>
      <c r="M359" s="87"/>
    </row>
    <row r="360" spans="1:13" s="19" customFormat="1">
      <c r="A360" s="26"/>
      <c r="B360" s="21"/>
      <c r="C360" s="22"/>
      <c r="D360" s="24"/>
      <c r="E360" s="25"/>
      <c r="F360" s="24"/>
      <c r="K360" s="87"/>
      <c r="L360" s="87"/>
      <c r="M360" s="87"/>
    </row>
    <row r="361" spans="1:13" s="19" customFormat="1">
      <c r="A361" s="26"/>
      <c r="B361" s="21"/>
      <c r="C361" s="22"/>
      <c r="D361" s="24"/>
      <c r="E361" s="25"/>
      <c r="F361" s="24"/>
      <c r="K361" s="87"/>
      <c r="L361" s="87"/>
      <c r="M361" s="87"/>
    </row>
    <row r="362" spans="1:13" s="19" customFormat="1">
      <c r="A362" s="26"/>
      <c r="B362" s="21"/>
      <c r="C362" s="22"/>
      <c r="D362" s="24"/>
      <c r="E362" s="25"/>
      <c r="F362" s="24"/>
      <c r="K362" s="87"/>
      <c r="L362" s="87"/>
      <c r="M362" s="87"/>
    </row>
    <row r="363" spans="1:13" s="19" customFormat="1">
      <c r="A363" s="26"/>
      <c r="B363" s="21"/>
      <c r="C363" s="22"/>
      <c r="D363" s="24"/>
      <c r="E363" s="25"/>
      <c r="F363" s="24"/>
      <c r="K363" s="87"/>
      <c r="L363" s="87"/>
      <c r="M363" s="87"/>
    </row>
    <row r="364" spans="1:13" s="19" customFormat="1">
      <c r="A364" s="26"/>
      <c r="B364" s="21"/>
      <c r="C364" s="22"/>
      <c r="D364" s="24"/>
      <c r="E364" s="25"/>
      <c r="F364" s="24"/>
      <c r="K364" s="87"/>
      <c r="L364" s="87"/>
      <c r="M364" s="87"/>
    </row>
    <row r="365" spans="1:13" s="19" customFormat="1">
      <c r="A365" s="26"/>
      <c r="B365" s="21"/>
      <c r="C365" s="22"/>
      <c r="D365" s="24"/>
      <c r="E365" s="25"/>
      <c r="F365" s="24"/>
      <c r="K365" s="87"/>
      <c r="L365" s="87"/>
      <c r="M365" s="87"/>
    </row>
    <row r="366" spans="1:13" s="19" customFormat="1">
      <c r="A366" s="26"/>
      <c r="B366" s="21"/>
      <c r="C366" s="22"/>
      <c r="D366" s="24"/>
      <c r="E366" s="25"/>
      <c r="F366" s="24"/>
      <c r="K366" s="87"/>
      <c r="L366" s="87"/>
      <c r="M366" s="87"/>
    </row>
    <row r="367" spans="1:13" s="19" customFormat="1">
      <c r="A367" s="26"/>
      <c r="B367" s="21"/>
      <c r="C367" s="22"/>
      <c r="D367" s="24"/>
      <c r="E367" s="25"/>
      <c r="F367" s="24"/>
      <c r="K367" s="87"/>
      <c r="L367" s="87"/>
      <c r="M367" s="87"/>
    </row>
    <row r="368" spans="1:13" s="19" customFormat="1">
      <c r="A368" s="26"/>
      <c r="B368" s="21"/>
      <c r="C368" s="22"/>
      <c r="D368" s="24"/>
      <c r="E368" s="25"/>
      <c r="F368" s="24"/>
      <c r="K368" s="87"/>
      <c r="L368" s="87"/>
      <c r="M368" s="87"/>
    </row>
    <row r="369" spans="1:13" s="19" customFormat="1">
      <c r="A369" s="26"/>
      <c r="B369" s="21"/>
      <c r="C369" s="22"/>
      <c r="D369" s="24"/>
      <c r="E369" s="25"/>
      <c r="F369" s="24"/>
      <c r="K369" s="87"/>
      <c r="L369" s="87"/>
      <c r="M369" s="87"/>
    </row>
    <row r="370" spans="1:13" s="19" customFormat="1">
      <c r="A370" s="26"/>
      <c r="B370" s="21"/>
      <c r="C370" s="22"/>
      <c r="D370" s="24"/>
      <c r="E370" s="25"/>
      <c r="F370" s="24"/>
      <c r="K370" s="87"/>
      <c r="L370" s="87"/>
      <c r="M370" s="87"/>
    </row>
    <row r="371" spans="1:13" s="19" customFormat="1">
      <c r="A371" s="26"/>
      <c r="B371" s="21"/>
      <c r="C371" s="22"/>
      <c r="D371" s="24"/>
      <c r="E371" s="25"/>
      <c r="F371" s="24"/>
      <c r="K371" s="87"/>
      <c r="L371" s="87"/>
      <c r="M371" s="87"/>
    </row>
    <row r="372" spans="1:13" s="19" customFormat="1">
      <c r="A372" s="26"/>
      <c r="B372" s="21"/>
      <c r="C372" s="22"/>
      <c r="D372" s="24"/>
      <c r="E372" s="25"/>
      <c r="F372" s="24"/>
      <c r="K372" s="87"/>
      <c r="L372" s="87"/>
      <c r="M372" s="87"/>
    </row>
    <row r="373" spans="1:13" s="19" customFormat="1">
      <c r="A373" s="26"/>
      <c r="B373" s="21"/>
      <c r="C373" s="22"/>
      <c r="D373" s="24"/>
      <c r="E373" s="25"/>
      <c r="F373" s="24"/>
      <c r="K373" s="87"/>
      <c r="L373" s="87"/>
      <c r="M373" s="87"/>
    </row>
    <row r="374" spans="1:13" s="19" customFormat="1">
      <c r="A374" s="26"/>
      <c r="B374" s="21"/>
      <c r="C374" s="22"/>
      <c r="D374" s="24"/>
      <c r="E374" s="25"/>
      <c r="F374" s="24"/>
      <c r="K374" s="87"/>
      <c r="L374" s="87"/>
      <c r="M374" s="87"/>
    </row>
    <row r="375" spans="1:13" s="19" customFormat="1">
      <c r="A375" s="26"/>
      <c r="B375" s="21"/>
      <c r="C375" s="22"/>
      <c r="D375" s="24"/>
      <c r="E375" s="25"/>
      <c r="F375" s="24"/>
      <c r="K375" s="87"/>
      <c r="L375" s="87"/>
      <c r="M375" s="87"/>
    </row>
    <row r="376" spans="1:13" s="19" customFormat="1">
      <c r="A376" s="26"/>
      <c r="B376" s="21"/>
      <c r="C376" s="22"/>
      <c r="D376" s="24"/>
      <c r="E376" s="25"/>
      <c r="F376" s="24"/>
      <c r="K376" s="87"/>
      <c r="L376" s="87"/>
      <c r="M376" s="87"/>
    </row>
    <row r="377" spans="1:13" s="19" customFormat="1">
      <c r="A377" s="26"/>
      <c r="B377" s="21"/>
      <c r="C377" s="22"/>
      <c r="D377" s="24"/>
      <c r="E377" s="25"/>
      <c r="F377" s="24"/>
      <c r="K377" s="87"/>
      <c r="L377" s="87"/>
      <c r="M377" s="87"/>
    </row>
    <row r="378" spans="1:13" s="19" customFormat="1">
      <c r="A378" s="26"/>
      <c r="B378" s="21"/>
      <c r="C378" s="22"/>
      <c r="D378" s="24"/>
      <c r="E378" s="25"/>
      <c r="F378" s="24"/>
      <c r="K378" s="87"/>
      <c r="L378" s="87"/>
      <c r="M378" s="87"/>
    </row>
    <row r="379" spans="1:13" s="19" customFormat="1">
      <c r="A379" s="26"/>
      <c r="B379" s="21"/>
      <c r="C379" s="22"/>
      <c r="D379" s="24"/>
      <c r="E379" s="25"/>
      <c r="F379" s="24"/>
      <c r="K379" s="87"/>
      <c r="L379" s="87"/>
      <c r="M379" s="87"/>
    </row>
    <row r="380" spans="1:13" s="19" customFormat="1">
      <c r="A380" s="26"/>
      <c r="B380" s="21"/>
      <c r="C380" s="22"/>
      <c r="D380" s="24"/>
      <c r="E380" s="25"/>
      <c r="F380" s="24"/>
      <c r="K380" s="87"/>
      <c r="L380" s="87"/>
      <c r="M380" s="87"/>
    </row>
    <row r="381" spans="1:13" s="19" customFormat="1">
      <c r="A381" s="26"/>
      <c r="B381" s="21"/>
      <c r="C381" s="22"/>
      <c r="D381" s="24"/>
      <c r="E381" s="25"/>
      <c r="F381" s="24"/>
      <c r="K381" s="87"/>
      <c r="L381" s="87"/>
      <c r="M381" s="87"/>
    </row>
    <row r="382" spans="1:13" s="19" customFormat="1">
      <c r="A382" s="26"/>
      <c r="B382" s="21"/>
      <c r="C382" s="22"/>
      <c r="D382" s="24"/>
      <c r="E382" s="25"/>
      <c r="F382" s="24"/>
      <c r="K382" s="87"/>
      <c r="L382" s="87"/>
      <c r="M382" s="87"/>
    </row>
    <row r="383" spans="1:13" s="19" customFormat="1">
      <c r="A383" s="26"/>
      <c r="B383" s="21"/>
      <c r="C383" s="22"/>
      <c r="D383" s="24"/>
      <c r="E383" s="25"/>
      <c r="F383" s="24"/>
      <c r="K383" s="87"/>
      <c r="L383" s="87"/>
      <c r="M383" s="87"/>
    </row>
    <row r="384" spans="1:13" s="19" customFormat="1">
      <c r="A384" s="26"/>
      <c r="B384" s="21"/>
      <c r="C384" s="22"/>
      <c r="D384" s="24"/>
      <c r="E384" s="25"/>
      <c r="F384" s="24"/>
      <c r="K384" s="87"/>
      <c r="L384" s="87"/>
      <c r="M384" s="87"/>
    </row>
    <row r="385" spans="1:13" s="19" customFormat="1">
      <c r="A385" s="26"/>
      <c r="B385" s="21"/>
      <c r="C385" s="22"/>
      <c r="D385" s="24"/>
      <c r="E385" s="25"/>
      <c r="F385" s="24"/>
      <c r="K385" s="87"/>
      <c r="L385" s="87"/>
      <c r="M385" s="87"/>
    </row>
    <row r="386" spans="1:13" s="19" customFormat="1">
      <c r="A386" s="26"/>
      <c r="B386" s="21"/>
      <c r="C386" s="22"/>
      <c r="D386" s="24"/>
      <c r="E386" s="25"/>
      <c r="F386" s="24"/>
      <c r="K386" s="87"/>
      <c r="L386" s="87"/>
      <c r="M386" s="87"/>
    </row>
    <row r="387" spans="1:13" s="19" customFormat="1">
      <c r="A387" s="26"/>
      <c r="B387" s="21"/>
      <c r="C387" s="22"/>
      <c r="D387" s="24"/>
      <c r="E387" s="25"/>
      <c r="F387" s="24"/>
      <c r="K387" s="87"/>
      <c r="L387" s="87"/>
      <c r="M387" s="87"/>
    </row>
    <row r="388" spans="1:13" s="19" customFormat="1">
      <c r="A388" s="26"/>
      <c r="B388" s="21"/>
      <c r="C388" s="22"/>
      <c r="D388" s="24"/>
      <c r="E388" s="25"/>
      <c r="F388" s="24"/>
      <c r="K388" s="87"/>
      <c r="L388" s="87"/>
      <c r="M388" s="87"/>
    </row>
    <row r="389" spans="1:13" s="19" customFormat="1">
      <c r="A389" s="26"/>
      <c r="B389" s="21"/>
      <c r="C389" s="22"/>
      <c r="D389" s="24"/>
      <c r="E389" s="25"/>
      <c r="F389" s="24"/>
      <c r="K389" s="87"/>
      <c r="L389" s="87"/>
      <c r="M389" s="87"/>
    </row>
  </sheetData>
  <mergeCells count="8">
    <mergeCell ref="C72:D72"/>
    <mergeCell ref="C73:D73"/>
    <mergeCell ref="A1:A71"/>
    <mergeCell ref="B1:C6"/>
    <mergeCell ref="B7:C7"/>
    <mergeCell ref="E7:F7"/>
    <mergeCell ref="B8:C8"/>
    <mergeCell ref="E8:E9"/>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82"/>
  <sheetViews>
    <sheetView view="pageBreakPreview" zoomScale="23" zoomScaleNormal="25" zoomScaleSheetLayoutView="23" workbookViewId="0">
      <selection activeCell="I11" sqref="I11"/>
    </sheetView>
  </sheetViews>
  <sheetFormatPr defaultColWidth="9.140625" defaultRowHeight="44.25"/>
  <cols>
    <col min="1" max="1" width="21.42578125" style="70" customWidth="1"/>
    <col min="2" max="2" width="21.42578125" style="71" customWidth="1"/>
    <col min="3" max="3" width="213.42578125" style="72" customWidth="1"/>
    <col min="4" max="7" width="55.85546875" style="73" customWidth="1"/>
    <col min="8" max="8" width="26.28515625" style="74" customWidth="1"/>
    <col min="9" max="9" width="133.42578125" style="68" customWidth="1"/>
    <col min="10" max="10" width="40.5703125" style="54" customWidth="1"/>
    <col min="11" max="11" width="38.85546875" style="54" customWidth="1"/>
    <col min="12" max="12" width="38.28515625" style="54" customWidth="1"/>
    <col min="13" max="16384" width="9.140625" style="54"/>
  </cols>
  <sheetData>
    <row r="1" spans="1:10" s="76" customFormat="1" ht="91.5" customHeight="1">
      <c r="A1" s="829" t="s">
        <v>968</v>
      </c>
      <c r="B1" s="832" t="s">
        <v>401</v>
      </c>
      <c r="C1" s="833"/>
      <c r="D1" s="282" t="s">
        <v>401</v>
      </c>
      <c r="E1" s="282" t="s">
        <v>401</v>
      </c>
      <c r="F1" s="282" t="s">
        <v>401</v>
      </c>
      <c r="G1" s="282" t="s">
        <v>401</v>
      </c>
      <c r="H1" s="284"/>
      <c r="I1" s="285"/>
      <c r="J1" s="75"/>
    </row>
    <row r="2" spans="1:10" s="76" customFormat="1" ht="111" customHeight="1">
      <c r="A2" s="830"/>
      <c r="B2" s="834"/>
      <c r="C2" s="835"/>
      <c r="D2" s="286" t="s">
        <v>388</v>
      </c>
      <c r="E2" s="286" t="s">
        <v>388</v>
      </c>
      <c r="F2" s="286" t="s">
        <v>452</v>
      </c>
      <c r="G2" s="286" t="s">
        <v>452</v>
      </c>
      <c r="H2" s="287"/>
      <c r="I2" s="288"/>
      <c r="J2" s="75"/>
    </row>
    <row r="3" spans="1:10" s="76" customFormat="1" ht="72.75" customHeight="1">
      <c r="A3" s="830"/>
      <c r="B3" s="834"/>
      <c r="C3" s="835"/>
      <c r="D3" s="286">
        <v>1248</v>
      </c>
      <c r="E3" s="286">
        <v>1248</v>
      </c>
      <c r="F3" s="286">
        <v>1248</v>
      </c>
      <c r="G3" s="286">
        <v>1248</v>
      </c>
      <c r="H3" s="287"/>
      <c r="I3" s="288"/>
      <c r="J3" s="75"/>
    </row>
    <row r="4" spans="1:10" s="76" customFormat="1" ht="96" customHeight="1">
      <c r="A4" s="830"/>
      <c r="B4" s="834"/>
      <c r="C4" s="835"/>
      <c r="D4" s="286" t="s">
        <v>537</v>
      </c>
      <c r="E4" s="286" t="s">
        <v>959</v>
      </c>
      <c r="F4" s="286" t="s">
        <v>537</v>
      </c>
      <c r="G4" s="286" t="s">
        <v>959</v>
      </c>
      <c r="H4" s="289"/>
      <c r="I4" s="288"/>
      <c r="J4" s="75"/>
    </row>
    <row r="5" spans="1:10" s="76" customFormat="1" ht="72.75" customHeight="1">
      <c r="A5" s="830"/>
      <c r="B5" s="834"/>
      <c r="C5" s="835"/>
      <c r="D5" s="286" t="s">
        <v>389</v>
      </c>
      <c r="E5" s="286" t="s">
        <v>389</v>
      </c>
      <c r="F5" s="286" t="s">
        <v>389</v>
      </c>
      <c r="G5" s="286" t="s">
        <v>389</v>
      </c>
      <c r="H5" s="289"/>
      <c r="I5" s="288"/>
      <c r="J5" s="75"/>
    </row>
    <row r="6" spans="1:10" s="76" customFormat="1" ht="72.75" customHeight="1">
      <c r="A6" s="830"/>
      <c r="B6" s="834"/>
      <c r="C6" s="835"/>
      <c r="D6" s="286" t="s">
        <v>331</v>
      </c>
      <c r="E6" s="286" t="s">
        <v>331</v>
      </c>
      <c r="F6" s="286" t="s">
        <v>331</v>
      </c>
      <c r="G6" s="286" t="s">
        <v>331</v>
      </c>
      <c r="H6" s="289"/>
      <c r="I6" s="288"/>
      <c r="J6" s="75"/>
    </row>
    <row r="7" spans="1:10" s="111" customFormat="1" ht="77.25" customHeight="1">
      <c r="A7" s="830"/>
      <c r="B7" s="836" t="s">
        <v>522</v>
      </c>
      <c r="C7" s="837"/>
      <c r="D7" s="121">
        <v>17100</v>
      </c>
      <c r="E7" s="121">
        <v>18350</v>
      </c>
      <c r="F7" s="121">
        <v>17900</v>
      </c>
      <c r="G7" s="121">
        <v>19150</v>
      </c>
      <c r="H7" s="838"/>
      <c r="I7" s="839"/>
      <c r="J7" s="110"/>
    </row>
    <row r="8" spans="1:10" s="56" customFormat="1" ht="89.25" customHeight="1">
      <c r="A8" s="830"/>
      <c r="B8" s="824" t="s">
        <v>523</v>
      </c>
      <c r="C8" s="825"/>
      <c r="D8" s="123" t="s">
        <v>1080</v>
      </c>
      <c r="E8" s="123" t="s">
        <v>1081</v>
      </c>
      <c r="F8" s="123" t="s">
        <v>1082</v>
      </c>
      <c r="G8" s="123" t="s">
        <v>1083</v>
      </c>
      <c r="H8" s="826" t="s">
        <v>524</v>
      </c>
      <c r="I8" s="189" t="s">
        <v>552</v>
      </c>
      <c r="J8" s="55"/>
    </row>
    <row r="9" spans="1:10" s="78" customFormat="1" ht="89.25" customHeight="1">
      <c r="A9" s="830"/>
      <c r="B9" s="291" t="s">
        <v>127</v>
      </c>
      <c r="C9" s="292"/>
      <c r="D9" s="293"/>
      <c r="E9" s="293"/>
      <c r="F9" s="293"/>
      <c r="G9" s="293"/>
      <c r="H9" s="827"/>
      <c r="I9" s="290"/>
      <c r="J9" s="77"/>
    </row>
    <row r="10" spans="1:10" s="78" customFormat="1" ht="89.25" customHeight="1">
      <c r="A10" s="830"/>
      <c r="B10" s="295" t="s">
        <v>3</v>
      </c>
      <c r="C10" s="136" t="s">
        <v>412</v>
      </c>
      <c r="D10" s="122" t="s">
        <v>413</v>
      </c>
      <c r="E10" s="299" t="s">
        <v>129</v>
      </c>
      <c r="F10" s="122" t="s">
        <v>413</v>
      </c>
      <c r="G10" s="299" t="s">
        <v>129</v>
      </c>
      <c r="H10" s="302" t="s">
        <v>3</v>
      </c>
      <c r="I10" s="190"/>
      <c r="J10" s="77"/>
    </row>
    <row r="11" spans="1:10" s="58" customFormat="1" ht="84" customHeight="1">
      <c r="A11" s="830"/>
      <c r="B11" s="296" t="s">
        <v>539</v>
      </c>
      <c r="C11" s="136" t="s">
        <v>499</v>
      </c>
      <c r="D11" s="299" t="s">
        <v>129</v>
      </c>
      <c r="E11" s="299" t="s">
        <v>129</v>
      </c>
      <c r="F11" s="299" t="s">
        <v>129</v>
      </c>
      <c r="G11" s="299" t="s">
        <v>129</v>
      </c>
      <c r="H11" s="302" t="s">
        <v>539</v>
      </c>
      <c r="I11" s="190"/>
      <c r="J11" s="57"/>
    </row>
    <row r="12" spans="1:10" s="58" customFormat="1" ht="84" customHeight="1">
      <c r="A12" s="830"/>
      <c r="B12" s="296" t="s">
        <v>128</v>
      </c>
      <c r="C12" s="136" t="s">
        <v>500</v>
      </c>
      <c r="D12" s="299" t="s">
        <v>129</v>
      </c>
      <c r="E12" s="299" t="s">
        <v>129</v>
      </c>
      <c r="F12" s="299" t="s">
        <v>129</v>
      </c>
      <c r="G12" s="299" t="s">
        <v>129</v>
      </c>
      <c r="H12" s="302" t="s">
        <v>128</v>
      </c>
      <c r="I12" s="190"/>
      <c r="J12" s="57"/>
    </row>
    <row r="13" spans="1:10" s="58" customFormat="1" ht="84" customHeight="1">
      <c r="A13" s="830"/>
      <c r="B13" s="296" t="s">
        <v>501</v>
      </c>
      <c r="C13" s="136" t="s">
        <v>461</v>
      </c>
      <c r="D13" s="299" t="s">
        <v>129</v>
      </c>
      <c r="E13" s="299" t="s">
        <v>129</v>
      </c>
      <c r="F13" s="299" t="s">
        <v>129</v>
      </c>
      <c r="G13" s="299" t="s">
        <v>129</v>
      </c>
      <c r="H13" s="302" t="s">
        <v>501</v>
      </c>
      <c r="I13" s="190"/>
      <c r="J13" s="57"/>
    </row>
    <row r="14" spans="1:10" s="58" customFormat="1" ht="84" customHeight="1">
      <c r="A14" s="830"/>
      <c r="B14" s="296" t="s">
        <v>130</v>
      </c>
      <c r="C14" s="136" t="s">
        <v>131</v>
      </c>
      <c r="D14" s="299" t="s">
        <v>129</v>
      </c>
      <c r="E14" s="299" t="s">
        <v>129</v>
      </c>
      <c r="F14" s="299" t="s">
        <v>129</v>
      </c>
      <c r="G14" s="299" t="s">
        <v>129</v>
      </c>
      <c r="H14" s="302" t="s">
        <v>130</v>
      </c>
      <c r="I14" s="190"/>
      <c r="J14" s="57"/>
    </row>
    <row r="15" spans="1:10" s="58" customFormat="1" ht="84" customHeight="1">
      <c r="A15" s="830"/>
      <c r="B15" s="296" t="s">
        <v>414</v>
      </c>
      <c r="C15" s="136" t="s">
        <v>463</v>
      </c>
      <c r="D15" s="299" t="s">
        <v>129</v>
      </c>
      <c r="E15" s="299" t="s">
        <v>129</v>
      </c>
      <c r="F15" s="299" t="s">
        <v>129</v>
      </c>
      <c r="G15" s="299" t="s">
        <v>129</v>
      </c>
      <c r="H15" s="302" t="s">
        <v>414</v>
      </c>
      <c r="I15" s="190"/>
      <c r="J15" s="57"/>
    </row>
    <row r="16" spans="1:10" s="58" customFormat="1" ht="84" customHeight="1">
      <c r="A16" s="830"/>
      <c r="B16" s="296" t="s">
        <v>407</v>
      </c>
      <c r="C16" s="136" t="s">
        <v>415</v>
      </c>
      <c r="D16" s="299" t="s">
        <v>129</v>
      </c>
      <c r="E16" s="299" t="s">
        <v>129</v>
      </c>
      <c r="F16" s="299" t="s">
        <v>129</v>
      </c>
      <c r="G16" s="299" t="s">
        <v>129</v>
      </c>
      <c r="H16" s="302" t="s">
        <v>407</v>
      </c>
      <c r="I16" s="190"/>
      <c r="J16" s="57"/>
    </row>
    <row r="17" spans="1:10" s="58" customFormat="1" ht="108" customHeight="1">
      <c r="A17" s="830"/>
      <c r="B17" s="296" t="s">
        <v>5</v>
      </c>
      <c r="C17" s="136" t="s">
        <v>416</v>
      </c>
      <c r="D17" s="299" t="s">
        <v>129</v>
      </c>
      <c r="E17" s="299" t="s">
        <v>129</v>
      </c>
      <c r="F17" s="299" t="s">
        <v>129</v>
      </c>
      <c r="G17" s="299" t="s">
        <v>129</v>
      </c>
      <c r="H17" s="302" t="s">
        <v>5</v>
      </c>
      <c r="I17" s="190"/>
      <c r="J17" s="57"/>
    </row>
    <row r="18" spans="1:10" s="58" customFormat="1" ht="84.6" customHeight="1">
      <c r="A18" s="830"/>
      <c r="B18" s="297" t="s">
        <v>514</v>
      </c>
      <c r="C18" s="136" t="s">
        <v>515</v>
      </c>
      <c r="D18" s="299" t="s">
        <v>129</v>
      </c>
      <c r="E18" s="299" t="s">
        <v>129</v>
      </c>
      <c r="F18" s="299" t="s">
        <v>129</v>
      </c>
      <c r="G18" s="299" t="s">
        <v>129</v>
      </c>
      <c r="H18" s="303" t="s">
        <v>514</v>
      </c>
      <c r="I18" s="190"/>
      <c r="J18" s="57"/>
    </row>
    <row r="19" spans="1:10" s="58" customFormat="1" ht="84" customHeight="1">
      <c r="A19" s="830"/>
      <c r="B19" s="296" t="s">
        <v>503</v>
      </c>
      <c r="C19" s="136" t="s">
        <v>504</v>
      </c>
      <c r="D19" s="299" t="s">
        <v>129</v>
      </c>
      <c r="E19" s="299" t="s">
        <v>129</v>
      </c>
      <c r="F19" s="299" t="s">
        <v>129</v>
      </c>
      <c r="G19" s="299" t="s">
        <v>129</v>
      </c>
      <c r="H19" s="302" t="s">
        <v>503</v>
      </c>
      <c r="I19" s="190"/>
      <c r="J19" s="57"/>
    </row>
    <row r="20" spans="1:10" s="58" customFormat="1" ht="84" customHeight="1">
      <c r="A20" s="830"/>
      <c r="B20" s="296" t="s">
        <v>533</v>
      </c>
      <c r="C20" s="136" t="s">
        <v>417</v>
      </c>
      <c r="D20" s="114">
        <v>110</v>
      </c>
      <c r="E20" s="299" t="s">
        <v>129</v>
      </c>
      <c r="F20" s="114">
        <v>110</v>
      </c>
      <c r="G20" s="299" t="s">
        <v>129</v>
      </c>
      <c r="H20" s="302" t="s">
        <v>533</v>
      </c>
      <c r="I20" s="191" t="s">
        <v>464</v>
      </c>
      <c r="J20" s="57"/>
    </row>
    <row r="21" spans="1:10" s="58" customFormat="1" ht="84" customHeight="1">
      <c r="A21" s="830"/>
      <c r="B21" s="296" t="s">
        <v>141</v>
      </c>
      <c r="C21" s="136" t="s">
        <v>142</v>
      </c>
      <c r="D21" s="299" t="s">
        <v>129</v>
      </c>
      <c r="E21" s="299" t="s">
        <v>129</v>
      </c>
      <c r="F21" s="299" t="s">
        <v>129</v>
      </c>
      <c r="G21" s="299" t="s">
        <v>129</v>
      </c>
      <c r="H21" s="302" t="s">
        <v>141</v>
      </c>
      <c r="I21" s="190"/>
      <c r="J21" s="57"/>
    </row>
    <row r="22" spans="1:10" s="58" customFormat="1" ht="84" customHeight="1">
      <c r="A22" s="830"/>
      <c r="B22" s="297" t="s">
        <v>166</v>
      </c>
      <c r="C22" s="136" t="s">
        <v>167</v>
      </c>
      <c r="D22" s="299" t="s">
        <v>129</v>
      </c>
      <c r="E22" s="299" t="s">
        <v>129</v>
      </c>
      <c r="F22" s="299" t="s">
        <v>129</v>
      </c>
      <c r="G22" s="299" t="s">
        <v>129</v>
      </c>
      <c r="H22" s="302" t="s">
        <v>166</v>
      </c>
      <c r="I22" s="190"/>
      <c r="J22" s="57"/>
    </row>
    <row r="23" spans="1:10" s="58" customFormat="1" ht="84" customHeight="1">
      <c r="A23" s="830"/>
      <c r="B23" s="297" t="s">
        <v>230</v>
      </c>
      <c r="C23" s="136" t="s">
        <v>473</v>
      </c>
      <c r="D23" s="122" t="s">
        <v>413</v>
      </c>
      <c r="E23" s="299" t="s">
        <v>129</v>
      </c>
      <c r="F23" s="122" t="s">
        <v>413</v>
      </c>
      <c r="G23" s="299" t="s">
        <v>129</v>
      </c>
      <c r="H23" s="304">
        <v>108</v>
      </c>
      <c r="I23" s="190"/>
      <c r="J23" s="57"/>
    </row>
    <row r="24" spans="1:10" s="58" customFormat="1" ht="84" customHeight="1">
      <c r="A24" s="830"/>
      <c r="B24" s="297" t="s">
        <v>36</v>
      </c>
      <c r="C24" s="136" t="s">
        <v>418</v>
      </c>
      <c r="D24" s="299" t="s">
        <v>129</v>
      </c>
      <c r="E24" s="299" t="s">
        <v>129</v>
      </c>
      <c r="F24" s="299" t="s">
        <v>129</v>
      </c>
      <c r="G24" s="299" t="s">
        <v>129</v>
      </c>
      <c r="H24" s="302" t="s">
        <v>36</v>
      </c>
      <c r="I24" s="190"/>
      <c r="J24" s="57"/>
    </row>
    <row r="25" spans="1:10" s="58" customFormat="1" ht="84" customHeight="1">
      <c r="A25" s="830"/>
      <c r="B25" s="297" t="s">
        <v>247</v>
      </c>
      <c r="C25" s="136" t="s">
        <v>419</v>
      </c>
      <c r="D25" s="299" t="s">
        <v>129</v>
      </c>
      <c r="E25" s="299" t="s">
        <v>129</v>
      </c>
      <c r="F25" s="299" t="s">
        <v>129</v>
      </c>
      <c r="G25" s="299" t="s">
        <v>129</v>
      </c>
      <c r="H25" s="302" t="s">
        <v>247</v>
      </c>
      <c r="I25" s="190"/>
      <c r="J25" s="57"/>
    </row>
    <row r="26" spans="1:10" s="58" customFormat="1" ht="84" customHeight="1">
      <c r="A26" s="830"/>
      <c r="B26" s="297" t="s">
        <v>420</v>
      </c>
      <c r="C26" s="136" t="s">
        <v>421</v>
      </c>
      <c r="D26" s="299" t="s">
        <v>129</v>
      </c>
      <c r="E26" s="122" t="s">
        <v>413</v>
      </c>
      <c r="F26" s="299" t="s">
        <v>129</v>
      </c>
      <c r="G26" s="122" t="s">
        <v>413</v>
      </c>
      <c r="H26" s="302" t="s">
        <v>420</v>
      </c>
      <c r="I26" s="190"/>
      <c r="J26" s="57"/>
    </row>
    <row r="27" spans="1:10" s="58" customFormat="1" ht="84" customHeight="1">
      <c r="A27" s="830"/>
      <c r="B27" s="297" t="s">
        <v>476</v>
      </c>
      <c r="C27" s="136" t="s">
        <v>422</v>
      </c>
      <c r="D27" s="299" t="s">
        <v>129</v>
      </c>
      <c r="E27" s="299" t="s">
        <v>129</v>
      </c>
      <c r="F27" s="299" t="s">
        <v>129</v>
      </c>
      <c r="G27" s="299" t="s">
        <v>129</v>
      </c>
      <c r="H27" s="302" t="s">
        <v>476</v>
      </c>
      <c r="I27" s="190"/>
      <c r="J27" s="57"/>
    </row>
    <row r="28" spans="1:10" s="58" customFormat="1" ht="84" customHeight="1">
      <c r="A28" s="830"/>
      <c r="B28" s="297" t="s">
        <v>134</v>
      </c>
      <c r="C28" s="137" t="s">
        <v>423</v>
      </c>
      <c r="D28" s="299" t="s">
        <v>129</v>
      </c>
      <c r="E28" s="299" t="s">
        <v>129</v>
      </c>
      <c r="F28" s="299" t="s">
        <v>129</v>
      </c>
      <c r="G28" s="299" t="s">
        <v>129</v>
      </c>
      <c r="H28" s="302" t="s">
        <v>134</v>
      </c>
      <c r="I28" s="191"/>
      <c r="J28" s="57"/>
    </row>
    <row r="29" spans="1:10" s="58" customFormat="1" ht="84" customHeight="1">
      <c r="A29" s="830"/>
      <c r="B29" s="297" t="s">
        <v>135</v>
      </c>
      <c r="C29" s="137" t="s">
        <v>424</v>
      </c>
      <c r="D29" s="299" t="s">
        <v>129</v>
      </c>
      <c r="E29" s="299" t="s">
        <v>129</v>
      </c>
      <c r="F29" s="299" t="s">
        <v>129</v>
      </c>
      <c r="G29" s="299" t="s">
        <v>129</v>
      </c>
      <c r="H29" s="302" t="s">
        <v>135</v>
      </c>
      <c r="I29" s="191"/>
      <c r="J29" s="57"/>
    </row>
    <row r="30" spans="1:10" s="58" customFormat="1" ht="84" customHeight="1">
      <c r="A30" s="830"/>
      <c r="B30" s="297" t="s">
        <v>234</v>
      </c>
      <c r="C30" s="136" t="s">
        <v>253</v>
      </c>
      <c r="D30" s="122">
        <v>370</v>
      </c>
      <c r="E30" s="122">
        <v>370</v>
      </c>
      <c r="F30" s="122">
        <v>370</v>
      </c>
      <c r="G30" s="122">
        <v>370</v>
      </c>
      <c r="H30" s="302" t="s">
        <v>234</v>
      </c>
      <c r="I30" s="190"/>
      <c r="J30" s="57"/>
    </row>
    <row r="31" spans="1:10" s="58" customFormat="1" ht="84" customHeight="1">
      <c r="A31" s="830"/>
      <c r="B31" s="297" t="s">
        <v>425</v>
      </c>
      <c r="C31" s="136" t="s">
        <v>426</v>
      </c>
      <c r="D31" s="299" t="s">
        <v>129</v>
      </c>
      <c r="E31" s="299" t="s">
        <v>129</v>
      </c>
      <c r="F31" s="299" t="s">
        <v>129</v>
      </c>
      <c r="G31" s="299" t="s">
        <v>129</v>
      </c>
      <c r="H31" s="302" t="s">
        <v>425</v>
      </c>
      <c r="I31" s="190"/>
      <c r="J31" s="57"/>
    </row>
    <row r="32" spans="1:10" s="58" customFormat="1" ht="84" customHeight="1">
      <c r="A32" s="830"/>
      <c r="B32" s="297" t="s">
        <v>235</v>
      </c>
      <c r="C32" s="136" t="s">
        <v>236</v>
      </c>
      <c r="D32" s="299" t="s">
        <v>129</v>
      </c>
      <c r="E32" s="299" t="s">
        <v>129</v>
      </c>
      <c r="F32" s="299" t="s">
        <v>129</v>
      </c>
      <c r="G32" s="299" t="s">
        <v>129</v>
      </c>
      <c r="H32" s="302" t="s">
        <v>235</v>
      </c>
      <c r="I32" s="190"/>
      <c r="J32" s="57"/>
    </row>
    <row r="33" spans="1:10" s="58" customFormat="1" ht="84" customHeight="1">
      <c r="A33" s="830"/>
      <c r="B33" s="297" t="s">
        <v>136</v>
      </c>
      <c r="C33" s="136" t="s">
        <v>427</v>
      </c>
      <c r="D33" s="299" t="s">
        <v>129</v>
      </c>
      <c r="E33" s="299" t="s">
        <v>129</v>
      </c>
      <c r="F33" s="299" t="s">
        <v>129</v>
      </c>
      <c r="G33" s="299" t="s">
        <v>129</v>
      </c>
      <c r="H33" s="302" t="s">
        <v>136</v>
      </c>
      <c r="I33" s="190"/>
      <c r="J33" s="57"/>
    </row>
    <row r="34" spans="1:10" s="58" customFormat="1" ht="84" customHeight="1">
      <c r="A34" s="830"/>
      <c r="B34" s="297" t="s">
        <v>257</v>
      </c>
      <c r="C34" s="136" t="s">
        <v>619</v>
      </c>
      <c r="D34" s="299" t="s">
        <v>129</v>
      </c>
      <c r="E34" s="299" t="s">
        <v>129</v>
      </c>
      <c r="F34" s="299" t="s">
        <v>129</v>
      </c>
      <c r="G34" s="299" t="s">
        <v>129</v>
      </c>
      <c r="H34" s="304">
        <v>352</v>
      </c>
      <c r="I34" s="190"/>
      <c r="J34" s="57"/>
    </row>
    <row r="35" spans="1:10" s="58" customFormat="1" ht="84" customHeight="1">
      <c r="A35" s="830"/>
      <c r="B35" s="297" t="s">
        <v>428</v>
      </c>
      <c r="C35" s="136" t="s">
        <v>233</v>
      </c>
      <c r="D35" s="122">
        <v>220</v>
      </c>
      <c r="E35" s="299" t="s">
        <v>129</v>
      </c>
      <c r="F35" s="122">
        <v>220</v>
      </c>
      <c r="G35" s="299" t="s">
        <v>129</v>
      </c>
      <c r="H35" s="302" t="s">
        <v>428</v>
      </c>
      <c r="I35" s="190"/>
      <c r="J35" s="57"/>
    </row>
    <row r="36" spans="1:10" s="58" customFormat="1" ht="84" customHeight="1">
      <c r="A36" s="830"/>
      <c r="B36" s="297" t="s">
        <v>237</v>
      </c>
      <c r="C36" s="300" t="s">
        <v>429</v>
      </c>
      <c r="D36" s="122">
        <v>620</v>
      </c>
      <c r="E36" s="299" t="s">
        <v>129</v>
      </c>
      <c r="F36" s="122">
        <v>620</v>
      </c>
      <c r="G36" s="299" t="s">
        <v>129</v>
      </c>
      <c r="H36" s="302" t="s">
        <v>237</v>
      </c>
      <c r="I36" s="190"/>
      <c r="J36" s="57"/>
    </row>
    <row r="37" spans="1:10" s="58" customFormat="1" ht="84" customHeight="1">
      <c r="A37" s="830"/>
      <c r="B37" s="297" t="s">
        <v>145</v>
      </c>
      <c r="C37" s="136" t="s">
        <v>430</v>
      </c>
      <c r="D37" s="122">
        <v>1240</v>
      </c>
      <c r="E37" s="122" t="s">
        <v>413</v>
      </c>
      <c r="F37" s="122" t="s">
        <v>413</v>
      </c>
      <c r="G37" s="122" t="s">
        <v>413</v>
      </c>
      <c r="H37" s="302" t="s">
        <v>145</v>
      </c>
      <c r="I37" s="190"/>
      <c r="J37" s="57"/>
    </row>
    <row r="38" spans="1:10" s="58" customFormat="1" ht="84" customHeight="1">
      <c r="A38" s="830"/>
      <c r="B38" s="297" t="s">
        <v>143</v>
      </c>
      <c r="C38" s="136" t="s">
        <v>431</v>
      </c>
      <c r="D38" s="122">
        <v>370</v>
      </c>
      <c r="E38" s="122" t="s">
        <v>413</v>
      </c>
      <c r="F38" s="122" t="s">
        <v>413</v>
      </c>
      <c r="G38" s="122" t="s">
        <v>413</v>
      </c>
      <c r="H38" s="304">
        <v>431</v>
      </c>
      <c r="I38" s="190"/>
      <c r="J38" s="57"/>
    </row>
    <row r="39" spans="1:10" s="58" customFormat="1" ht="84" customHeight="1">
      <c r="A39" s="830"/>
      <c r="B39" s="297" t="s">
        <v>143</v>
      </c>
      <c r="C39" s="136" t="s">
        <v>431</v>
      </c>
      <c r="D39" s="122" t="s">
        <v>413</v>
      </c>
      <c r="E39" s="122" t="s">
        <v>413</v>
      </c>
      <c r="F39" s="122">
        <v>370</v>
      </c>
      <c r="G39" s="122" t="s">
        <v>413</v>
      </c>
      <c r="H39" s="304">
        <v>431</v>
      </c>
      <c r="I39" s="190"/>
      <c r="J39" s="57"/>
    </row>
    <row r="40" spans="1:10" s="58" customFormat="1" ht="84" customHeight="1">
      <c r="A40" s="830"/>
      <c r="B40" s="297" t="s">
        <v>33</v>
      </c>
      <c r="C40" s="136" t="s">
        <v>432</v>
      </c>
      <c r="D40" s="299" t="s">
        <v>129</v>
      </c>
      <c r="E40" s="299" t="s">
        <v>129</v>
      </c>
      <c r="F40" s="299" t="s">
        <v>129</v>
      </c>
      <c r="G40" s="299" t="s">
        <v>129</v>
      </c>
      <c r="H40" s="302" t="s">
        <v>33</v>
      </c>
      <c r="I40" s="190"/>
      <c r="J40" s="57"/>
    </row>
    <row r="41" spans="1:10" s="58" customFormat="1" ht="84" customHeight="1">
      <c r="A41" s="830"/>
      <c r="B41" s="297" t="s">
        <v>28</v>
      </c>
      <c r="C41" s="137" t="s">
        <v>561</v>
      </c>
      <c r="D41" s="122">
        <v>110</v>
      </c>
      <c r="E41" s="122">
        <v>110</v>
      </c>
      <c r="F41" s="122">
        <v>110</v>
      </c>
      <c r="G41" s="122">
        <v>110</v>
      </c>
      <c r="H41" s="304">
        <v>452</v>
      </c>
      <c r="I41" s="190"/>
      <c r="J41" s="57"/>
    </row>
    <row r="42" spans="1:10" s="58" customFormat="1" ht="84" customHeight="1">
      <c r="A42" s="830"/>
      <c r="B42" s="297" t="s">
        <v>482</v>
      </c>
      <c r="C42" s="137" t="s">
        <v>483</v>
      </c>
      <c r="D42" s="122">
        <v>110</v>
      </c>
      <c r="E42" s="122">
        <v>110</v>
      </c>
      <c r="F42" s="122">
        <v>110</v>
      </c>
      <c r="G42" s="122">
        <v>110</v>
      </c>
      <c r="H42" s="304">
        <v>453</v>
      </c>
      <c r="I42" s="190"/>
      <c r="J42" s="57"/>
    </row>
    <row r="43" spans="1:10" s="58" customFormat="1" ht="84" customHeight="1">
      <c r="A43" s="830"/>
      <c r="B43" s="297" t="s">
        <v>433</v>
      </c>
      <c r="C43" s="136" t="s">
        <v>434</v>
      </c>
      <c r="D43" s="299" t="s">
        <v>129</v>
      </c>
      <c r="E43" s="299" t="s">
        <v>129</v>
      </c>
      <c r="F43" s="299" t="s">
        <v>129</v>
      </c>
      <c r="G43" s="299" t="s">
        <v>129</v>
      </c>
      <c r="H43" s="302" t="s">
        <v>433</v>
      </c>
      <c r="I43" s="190"/>
      <c r="J43" s="57"/>
    </row>
    <row r="44" spans="1:10" s="58" customFormat="1" ht="84" customHeight="1">
      <c r="A44" s="830"/>
      <c r="B44" s="297" t="s">
        <v>356</v>
      </c>
      <c r="C44" s="136" t="s">
        <v>435</v>
      </c>
      <c r="D44" s="299" t="s">
        <v>129</v>
      </c>
      <c r="E44" s="299" t="s">
        <v>129</v>
      </c>
      <c r="F44" s="299" t="s">
        <v>129</v>
      </c>
      <c r="G44" s="299" t="s">
        <v>129</v>
      </c>
      <c r="H44" s="302" t="s">
        <v>356</v>
      </c>
      <c r="I44" s="190"/>
      <c r="J44" s="57"/>
    </row>
    <row r="45" spans="1:10" s="58" customFormat="1" ht="84" customHeight="1">
      <c r="A45" s="830"/>
      <c r="B45" s="297" t="s">
        <v>531</v>
      </c>
      <c r="C45" s="136" t="s">
        <v>436</v>
      </c>
      <c r="D45" s="122">
        <v>110</v>
      </c>
      <c r="E45" s="122">
        <v>110</v>
      </c>
      <c r="F45" s="122">
        <v>110</v>
      </c>
      <c r="G45" s="122">
        <v>110</v>
      </c>
      <c r="H45" s="302" t="s">
        <v>531</v>
      </c>
      <c r="I45" s="191" t="s">
        <v>437</v>
      </c>
      <c r="J45" s="57"/>
    </row>
    <row r="46" spans="1:10" s="58" customFormat="1" ht="102" customHeight="1">
      <c r="A46" s="830"/>
      <c r="B46" s="297" t="s">
        <v>258</v>
      </c>
      <c r="C46" s="136" t="s">
        <v>438</v>
      </c>
      <c r="D46" s="299" t="s">
        <v>129</v>
      </c>
      <c r="E46" s="299" t="s">
        <v>129</v>
      </c>
      <c r="F46" s="299" t="s">
        <v>129</v>
      </c>
      <c r="G46" s="299" t="s">
        <v>129</v>
      </c>
      <c r="H46" s="302" t="s">
        <v>258</v>
      </c>
      <c r="I46" s="190"/>
      <c r="J46" s="57"/>
    </row>
    <row r="47" spans="1:10" s="58" customFormat="1" ht="84" customHeight="1">
      <c r="A47" s="830"/>
      <c r="B47" s="297" t="s">
        <v>308</v>
      </c>
      <c r="C47" s="136" t="s">
        <v>439</v>
      </c>
      <c r="D47" s="122">
        <v>320</v>
      </c>
      <c r="E47" s="122">
        <v>320</v>
      </c>
      <c r="F47" s="122">
        <v>320</v>
      </c>
      <c r="G47" s="122">
        <v>320</v>
      </c>
      <c r="H47" s="302" t="s">
        <v>308</v>
      </c>
      <c r="I47" s="190"/>
      <c r="J47" s="57"/>
    </row>
    <row r="48" spans="1:10" s="58" customFormat="1" ht="84" customHeight="1">
      <c r="A48" s="830"/>
      <c r="B48" s="297" t="s">
        <v>138</v>
      </c>
      <c r="C48" s="136" t="s">
        <v>139</v>
      </c>
      <c r="D48" s="299" t="s">
        <v>129</v>
      </c>
      <c r="E48" s="299" t="s">
        <v>129</v>
      </c>
      <c r="F48" s="299" t="s">
        <v>129</v>
      </c>
      <c r="G48" s="299" t="s">
        <v>129</v>
      </c>
      <c r="H48" s="302" t="s">
        <v>138</v>
      </c>
      <c r="I48" s="190"/>
      <c r="J48" s="57"/>
    </row>
    <row r="49" spans="1:10" s="58" customFormat="1" ht="84" customHeight="1">
      <c r="A49" s="830"/>
      <c r="B49" s="297" t="s">
        <v>144</v>
      </c>
      <c r="C49" s="136" t="s">
        <v>307</v>
      </c>
      <c r="D49" s="299" t="s">
        <v>129</v>
      </c>
      <c r="E49" s="299" t="s">
        <v>129</v>
      </c>
      <c r="F49" s="299" t="s">
        <v>129</v>
      </c>
      <c r="G49" s="299" t="s">
        <v>129</v>
      </c>
      <c r="H49" s="302" t="s">
        <v>144</v>
      </c>
      <c r="I49" s="192"/>
      <c r="J49" s="57"/>
    </row>
    <row r="50" spans="1:10" s="58" customFormat="1" ht="84" customHeight="1">
      <c r="A50" s="830"/>
      <c r="B50" s="297" t="s">
        <v>29</v>
      </c>
      <c r="C50" s="136" t="s">
        <v>30</v>
      </c>
      <c r="D50" s="299" t="s">
        <v>129</v>
      </c>
      <c r="E50" s="299" t="s">
        <v>129</v>
      </c>
      <c r="F50" s="299" t="s">
        <v>129</v>
      </c>
      <c r="G50" s="299" t="s">
        <v>129</v>
      </c>
      <c r="H50" s="302" t="s">
        <v>29</v>
      </c>
      <c r="I50" s="190"/>
      <c r="J50" s="57"/>
    </row>
    <row r="51" spans="1:10" s="58" customFormat="1" ht="84" customHeight="1">
      <c r="A51" s="830"/>
      <c r="B51" s="297" t="s">
        <v>31</v>
      </c>
      <c r="C51" s="136" t="s">
        <v>440</v>
      </c>
      <c r="D51" s="122">
        <v>270</v>
      </c>
      <c r="E51" s="122">
        <v>270</v>
      </c>
      <c r="F51" s="122">
        <v>270</v>
      </c>
      <c r="G51" s="122">
        <v>270</v>
      </c>
      <c r="H51" s="302" t="s">
        <v>31</v>
      </c>
      <c r="I51" s="190"/>
      <c r="J51" s="57"/>
    </row>
    <row r="52" spans="1:10" s="58" customFormat="1" ht="84" customHeight="1">
      <c r="A52" s="830"/>
      <c r="B52" s="297" t="s">
        <v>357</v>
      </c>
      <c r="C52" s="136" t="s">
        <v>358</v>
      </c>
      <c r="D52" s="122">
        <v>80</v>
      </c>
      <c r="E52" s="122" t="s">
        <v>413</v>
      </c>
      <c r="F52" s="122">
        <v>80</v>
      </c>
      <c r="G52" s="122" t="s">
        <v>413</v>
      </c>
      <c r="H52" s="302" t="s">
        <v>357</v>
      </c>
      <c r="I52" s="191" t="s">
        <v>465</v>
      </c>
      <c r="J52" s="57"/>
    </row>
    <row r="53" spans="1:10" s="58" customFormat="1" ht="84" customHeight="1">
      <c r="A53" s="830"/>
      <c r="B53" s="297" t="s">
        <v>593</v>
      </c>
      <c r="C53" s="136" t="s">
        <v>441</v>
      </c>
      <c r="D53" s="299" t="s">
        <v>129</v>
      </c>
      <c r="E53" s="299" t="s">
        <v>129</v>
      </c>
      <c r="F53" s="299" t="s">
        <v>129</v>
      </c>
      <c r="G53" s="299" t="s">
        <v>129</v>
      </c>
      <c r="H53" s="302" t="s">
        <v>593</v>
      </c>
      <c r="I53" s="191"/>
      <c r="J53" s="57"/>
    </row>
    <row r="54" spans="1:10" s="58" customFormat="1" ht="84" customHeight="1">
      <c r="A54" s="830"/>
      <c r="B54" s="297" t="s">
        <v>150</v>
      </c>
      <c r="C54" s="137" t="s">
        <v>151</v>
      </c>
      <c r="D54" s="299" t="s">
        <v>129</v>
      </c>
      <c r="E54" s="299" t="s">
        <v>129</v>
      </c>
      <c r="F54" s="299" t="s">
        <v>129</v>
      </c>
      <c r="G54" s="299" t="s">
        <v>129</v>
      </c>
      <c r="H54" s="302" t="s">
        <v>150</v>
      </c>
      <c r="I54" s="191"/>
      <c r="J54" s="57"/>
    </row>
    <row r="55" spans="1:10" s="58" customFormat="1" ht="84" customHeight="1">
      <c r="A55" s="830"/>
      <c r="B55" s="297" t="s">
        <v>594</v>
      </c>
      <c r="C55" s="136" t="s">
        <v>442</v>
      </c>
      <c r="D55" s="299" t="s">
        <v>129</v>
      </c>
      <c r="E55" s="299" t="s">
        <v>129</v>
      </c>
      <c r="F55" s="299" t="s">
        <v>129</v>
      </c>
      <c r="G55" s="299" t="s">
        <v>129</v>
      </c>
      <c r="H55" s="302" t="s">
        <v>594</v>
      </c>
      <c r="I55" s="191"/>
      <c r="J55" s="57"/>
    </row>
    <row r="56" spans="1:10" s="58" customFormat="1" ht="84" customHeight="1">
      <c r="A56" s="830"/>
      <c r="B56" s="297" t="s">
        <v>551</v>
      </c>
      <c r="C56" s="136" t="s">
        <v>212</v>
      </c>
      <c r="D56" s="299" t="s">
        <v>129</v>
      </c>
      <c r="E56" s="299" t="s">
        <v>129</v>
      </c>
      <c r="F56" s="299" t="s">
        <v>129</v>
      </c>
      <c r="G56" s="299" t="s">
        <v>129</v>
      </c>
      <c r="H56" s="302" t="s">
        <v>551</v>
      </c>
      <c r="I56" s="191"/>
      <c r="J56" s="57"/>
    </row>
    <row r="57" spans="1:10" s="58" customFormat="1" ht="84" customHeight="1">
      <c r="A57" s="830"/>
      <c r="B57" s="297" t="s">
        <v>453</v>
      </c>
      <c r="C57" s="136" t="s">
        <v>454</v>
      </c>
      <c r="D57" s="299" t="s">
        <v>129</v>
      </c>
      <c r="E57" s="299" t="s">
        <v>129</v>
      </c>
      <c r="F57" s="299" t="s">
        <v>129</v>
      </c>
      <c r="G57" s="299" t="s">
        <v>129</v>
      </c>
      <c r="H57" s="302" t="s">
        <v>453</v>
      </c>
      <c r="I57" s="191"/>
      <c r="J57" s="57"/>
    </row>
    <row r="58" spans="1:10" s="58" customFormat="1" ht="84" customHeight="1">
      <c r="A58" s="830"/>
      <c r="B58" s="297" t="s">
        <v>455</v>
      </c>
      <c r="C58" s="136" t="s">
        <v>456</v>
      </c>
      <c r="D58" s="299" t="s">
        <v>129</v>
      </c>
      <c r="E58" s="299" t="s">
        <v>129</v>
      </c>
      <c r="F58" s="299" t="s">
        <v>129</v>
      </c>
      <c r="G58" s="299" t="s">
        <v>129</v>
      </c>
      <c r="H58" s="302" t="s">
        <v>455</v>
      </c>
      <c r="I58" s="191"/>
      <c r="J58" s="57"/>
    </row>
    <row r="59" spans="1:10" s="58" customFormat="1" ht="84" customHeight="1">
      <c r="A59" s="830"/>
      <c r="B59" s="297" t="s">
        <v>443</v>
      </c>
      <c r="C59" s="136" t="s">
        <v>444</v>
      </c>
      <c r="D59" s="299" t="s">
        <v>129</v>
      </c>
      <c r="E59" s="299" t="s">
        <v>129</v>
      </c>
      <c r="F59" s="299" t="s">
        <v>129</v>
      </c>
      <c r="G59" s="299" t="s">
        <v>129</v>
      </c>
      <c r="H59" s="302" t="s">
        <v>443</v>
      </c>
      <c r="I59" s="191"/>
      <c r="J59" s="57"/>
    </row>
    <row r="60" spans="1:10" s="58" customFormat="1" ht="84" customHeight="1">
      <c r="A60" s="830"/>
      <c r="B60" s="297" t="s">
        <v>111</v>
      </c>
      <c r="C60" s="136" t="s">
        <v>445</v>
      </c>
      <c r="D60" s="299" t="s">
        <v>129</v>
      </c>
      <c r="E60" s="299" t="s">
        <v>129</v>
      </c>
      <c r="F60" s="299" t="s">
        <v>129</v>
      </c>
      <c r="G60" s="299" t="s">
        <v>129</v>
      </c>
      <c r="H60" s="302" t="s">
        <v>111</v>
      </c>
      <c r="I60" s="191"/>
      <c r="J60" s="57"/>
    </row>
    <row r="61" spans="1:10" s="58" customFormat="1" ht="84" customHeight="1">
      <c r="A61" s="830"/>
      <c r="B61" s="297" t="s">
        <v>446</v>
      </c>
      <c r="C61" s="136" t="s">
        <v>447</v>
      </c>
      <c r="D61" s="122">
        <v>60</v>
      </c>
      <c r="E61" s="122">
        <v>60</v>
      </c>
      <c r="F61" s="122">
        <v>60</v>
      </c>
      <c r="G61" s="122">
        <v>60</v>
      </c>
      <c r="H61" s="302" t="s">
        <v>446</v>
      </c>
      <c r="I61" s="191"/>
      <c r="J61" s="57"/>
    </row>
    <row r="62" spans="1:10" s="58" customFormat="1" ht="84" customHeight="1">
      <c r="A62" s="830"/>
      <c r="B62" s="297" t="s">
        <v>448</v>
      </c>
      <c r="C62" s="136" t="s">
        <v>449</v>
      </c>
      <c r="D62" s="299" t="s">
        <v>129</v>
      </c>
      <c r="E62" s="299" t="s">
        <v>129</v>
      </c>
      <c r="F62" s="299" t="s">
        <v>129</v>
      </c>
      <c r="G62" s="299" t="s">
        <v>129</v>
      </c>
      <c r="H62" s="302" t="s">
        <v>448</v>
      </c>
      <c r="I62" s="191"/>
      <c r="J62" s="57"/>
    </row>
    <row r="63" spans="1:10" s="58" customFormat="1" ht="84" customHeight="1">
      <c r="A63" s="830"/>
      <c r="B63" s="297" t="s">
        <v>23</v>
      </c>
      <c r="C63" s="137" t="s">
        <v>24</v>
      </c>
      <c r="D63" s="299" t="s">
        <v>129</v>
      </c>
      <c r="E63" s="299" t="s">
        <v>129</v>
      </c>
      <c r="F63" s="299" t="s">
        <v>129</v>
      </c>
      <c r="G63" s="299" t="s">
        <v>129</v>
      </c>
      <c r="H63" s="302" t="s">
        <v>23</v>
      </c>
      <c r="I63" s="191"/>
      <c r="J63" s="57"/>
    </row>
    <row r="64" spans="1:10" s="58" customFormat="1" ht="84" customHeight="1">
      <c r="A64" s="830"/>
      <c r="B64" s="297" t="s">
        <v>222</v>
      </c>
      <c r="C64" s="136" t="s">
        <v>450</v>
      </c>
      <c r="D64" s="299" t="s">
        <v>129</v>
      </c>
      <c r="E64" s="122" t="s">
        <v>413</v>
      </c>
      <c r="F64" s="299" t="s">
        <v>129</v>
      </c>
      <c r="G64" s="122" t="s">
        <v>413</v>
      </c>
      <c r="H64" s="302" t="s">
        <v>222</v>
      </c>
      <c r="I64" s="191"/>
      <c r="J64" s="57"/>
    </row>
    <row r="65" spans="1:13" s="58" customFormat="1" ht="84" customHeight="1">
      <c r="A65" s="830"/>
      <c r="B65" s="297" t="s">
        <v>41</v>
      </c>
      <c r="C65" s="136" t="s">
        <v>451</v>
      </c>
      <c r="D65" s="299" t="s">
        <v>129</v>
      </c>
      <c r="E65" s="299" t="s">
        <v>129</v>
      </c>
      <c r="F65" s="299" t="s">
        <v>129</v>
      </c>
      <c r="G65" s="299" t="s">
        <v>129</v>
      </c>
      <c r="H65" s="302" t="s">
        <v>41</v>
      </c>
      <c r="I65" s="191"/>
      <c r="J65" s="57"/>
    </row>
    <row r="66" spans="1:13" s="58" customFormat="1" ht="84" customHeight="1">
      <c r="A66" s="830"/>
      <c r="B66" s="297" t="s">
        <v>400</v>
      </c>
      <c r="C66" s="137" t="s">
        <v>607</v>
      </c>
      <c r="D66" s="299" t="s">
        <v>129</v>
      </c>
      <c r="E66" s="299" t="s">
        <v>129</v>
      </c>
      <c r="F66" s="299" t="s">
        <v>129</v>
      </c>
      <c r="G66" s="299" t="s">
        <v>129</v>
      </c>
      <c r="H66" s="302" t="s">
        <v>400</v>
      </c>
      <c r="I66" s="191"/>
      <c r="J66" s="57"/>
    </row>
    <row r="67" spans="1:13" s="58" customFormat="1" ht="84" customHeight="1" thickBot="1">
      <c r="A67" s="831"/>
      <c r="B67" s="298" t="s">
        <v>617</v>
      </c>
      <c r="C67" s="138" t="s">
        <v>582</v>
      </c>
      <c r="D67" s="301" t="s">
        <v>129</v>
      </c>
      <c r="E67" s="301" t="s">
        <v>129</v>
      </c>
      <c r="F67" s="301" t="s">
        <v>129</v>
      </c>
      <c r="G67" s="301" t="s">
        <v>129</v>
      </c>
      <c r="H67" s="305" t="s">
        <v>617</v>
      </c>
      <c r="I67" s="193"/>
      <c r="J67" s="57"/>
    </row>
    <row r="68" spans="1:13" s="64" customFormat="1">
      <c r="A68" s="102"/>
      <c r="B68" s="103"/>
      <c r="C68" s="194" t="s">
        <v>351</v>
      </c>
      <c r="D68" s="195"/>
      <c r="E68" s="195"/>
      <c r="F68" s="195"/>
      <c r="G68" s="195"/>
      <c r="H68" s="109"/>
      <c r="I68" s="196"/>
      <c r="J68" s="57"/>
      <c r="K68" s="58"/>
      <c r="L68" s="58"/>
      <c r="M68" s="58"/>
    </row>
    <row r="69" spans="1:13" s="64" customFormat="1">
      <c r="A69" s="106"/>
      <c r="B69" s="107"/>
      <c r="C69" s="828" t="s">
        <v>352</v>
      </c>
      <c r="D69" s="828"/>
      <c r="E69" s="828"/>
      <c r="F69" s="828"/>
      <c r="G69" s="828"/>
      <c r="H69" s="109"/>
      <c r="I69" s="197"/>
      <c r="J69" s="57"/>
      <c r="K69" s="58"/>
      <c r="L69" s="58"/>
      <c r="M69" s="58"/>
    </row>
    <row r="70" spans="1:13" s="64" customFormat="1">
      <c r="A70" s="60"/>
      <c r="B70" s="61"/>
      <c r="C70" s="101"/>
      <c r="D70" s="62"/>
      <c r="E70" s="62"/>
      <c r="F70" s="62"/>
      <c r="G70" s="62"/>
      <c r="H70" s="63"/>
      <c r="I70" s="62"/>
      <c r="J70" s="57"/>
      <c r="K70" s="58"/>
      <c r="L70" s="58"/>
      <c r="M70" s="58"/>
    </row>
    <row r="71" spans="1:13" s="64" customFormat="1">
      <c r="A71" s="65"/>
      <c r="B71" s="66"/>
      <c r="C71" s="67"/>
      <c r="D71" s="68"/>
      <c r="E71" s="68"/>
      <c r="F71" s="68"/>
      <c r="G71" s="68"/>
      <c r="H71" s="69"/>
      <c r="I71" s="68"/>
      <c r="J71" s="57"/>
      <c r="K71" s="58"/>
      <c r="L71" s="58"/>
      <c r="M71" s="58"/>
    </row>
    <row r="72" spans="1:13" s="64" customFormat="1">
      <c r="A72" s="65"/>
      <c r="B72" s="66"/>
      <c r="C72" s="67"/>
      <c r="D72" s="68"/>
      <c r="E72" s="68"/>
      <c r="F72" s="68"/>
      <c r="G72" s="68"/>
      <c r="H72" s="69"/>
      <c r="I72" s="68"/>
      <c r="J72" s="57"/>
      <c r="K72" s="58"/>
      <c r="L72" s="58"/>
      <c r="M72" s="58"/>
    </row>
    <row r="73" spans="1:13" s="64" customFormat="1">
      <c r="A73" s="65"/>
      <c r="B73" s="66"/>
      <c r="C73" s="67"/>
      <c r="D73" s="68"/>
      <c r="E73" s="68"/>
      <c r="F73" s="68"/>
      <c r="G73" s="68"/>
      <c r="H73" s="69"/>
      <c r="I73" s="68"/>
      <c r="J73" s="57"/>
      <c r="K73" s="58"/>
      <c r="L73" s="58"/>
      <c r="M73" s="58"/>
    </row>
    <row r="74" spans="1:13" s="64" customFormat="1">
      <c r="A74" s="65"/>
      <c r="B74" s="66"/>
      <c r="C74" s="67"/>
      <c r="D74" s="68"/>
      <c r="E74" s="68"/>
      <c r="F74" s="68"/>
      <c r="G74" s="68"/>
      <c r="H74" s="69"/>
      <c r="I74" s="68"/>
      <c r="J74" s="57"/>
      <c r="K74" s="58"/>
      <c r="L74" s="58"/>
      <c r="M74" s="58"/>
    </row>
    <row r="75" spans="1:13" s="64" customFormat="1">
      <c r="A75" s="65"/>
      <c r="B75" s="66"/>
      <c r="C75" s="67"/>
      <c r="D75" s="68"/>
      <c r="E75" s="68"/>
      <c r="F75" s="68"/>
      <c r="G75" s="68"/>
      <c r="H75" s="69"/>
      <c r="I75" s="68"/>
      <c r="J75" s="57"/>
      <c r="K75" s="58"/>
      <c r="L75" s="58"/>
      <c r="M75" s="58"/>
    </row>
    <row r="76" spans="1:13" s="64" customFormat="1">
      <c r="A76" s="65"/>
      <c r="B76" s="66"/>
      <c r="C76" s="67"/>
      <c r="D76" s="68"/>
      <c r="E76" s="68"/>
      <c r="F76" s="68"/>
      <c r="G76" s="68"/>
      <c r="H76" s="69"/>
      <c r="I76" s="68"/>
      <c r="J76" s="57"/>
      <c r="K76" s="58"/>
      <c r="L76" s="58"/>
      <c r="M76" s="58"/>
    </row>
    <row r="77" spans="1:13" s="64" customFormat="1">
      <c r="A77" s="65"/>
      <c r="B77" s="66"/>
      <c r="C77" s="67"/>
      <c r="D77" s="68"/>
      <c r="E77" s="68"/>
      <c r="F77" s="68"/>
      <c r="G77" s="68"/>
      <c r="H77" s="69"/>
      <c r="I77" s="68"/>
      <c r="J77" s="57"/>
      <c r="K77" s="58"/>
      <c r="L77" s="58"/>
      <c r="M77" s="58"/>
    </row>
    <row r="78" spans="1:13" s="64" customFormat="1">
      <c r="A78" s="65"/>
      <c r="B78" s="66"/>
      <c r="C78" s="67"/>
      <c r="D78" s="68"/>
      <c r="E78" s="68"/>
      <c r="F78" s="68"/>
      <c r="G78" s="68"/>
      <c r="H78" s="69"/>
      <c r="I78" s="68"/>
      <c r="J78" s="57"/>
      <c r="K78" s="58"/>
      <c r="L78" s="58"/>
      <c r="M78" s="58"/>
    </row>
    <row r="79" spans="1:13" s="64" customFormat="1">
      <c r="A79" s="65"/>
      <c r="B79" s="66"/>
      <c r="C79" s="67"/>
      <c r="D79" s="68"/>
      <c r="E79" s="68"/>
      <c r="F79" s="68"/>
      <c r="G79" s="68"/>
      <c r="H79" s="69"/>
      <c r="I79" s="68"/>
      <c r="J79" s="57"/>
      <c r="K79" s="58"/>
      <c r="L79" s="58"/>
      <c r="M79" s="58"/>
    </row>
    <row r="80" spans="1:13" s="64" customFormat="1">
      <c r="A80" s="65"/>
      <c r="B80" s="66"/>
      <c r="C80" s="67"/>
      <c r="D80" s="68"/>
      <c r="E80" s="68"/>
      <c r="F80" s="68"/>
      <c r="G80" s="68"/>
      <c r="H80" s="69"/>
      <c r="I80" s="68"/>
      <c r="J80" s="57"/>
      <c r="K80" s="58"/>
      <c r="L80" s="58"/>
      <c r="M80" s="58"/>
    </row>
    <row r="81" spans="1:13" s="64" customFormat="1">
      <c r="A81" s="65"/>
      <c r="B81" s="66"/>
      <c r="C81" s="67"/>
      <c r="D81" s="68"/>
      <c r="E81" s="68"/>
      <c r="F81" s="68"/>
      <c r="G81" s="68"/>
      <c r="H81" s="69"/>
      <c r="I81" s="68"/>
      <c r="J81" s="57"/>
      <c r="K81" s="58"/>
      <c r="L81" s="58"/>
      <c r="M81" s="58"/>
    </row>
    <row r="82" spans="1:13" s="64" customFormat="1">
      <c r="A82" s="65"/>
      <c r="B82" s="66"/>
      <c r="C82" s="67"/>
      <c r="D82" s="68"/>
      <c r="E82" s="68"/>
      <c r="F82" s="68"/>
      <c r="G82" s="68"/>
      <c r="H82" s="69"/>
      <c r="I82" s="68"/>
      <c r="J82" s="57"/>
      <c r="K82" s="58"/>
      <c r="L82" s="58"/>
      <c r="M82" s="58"/>
    </row>
    <row r="83" spans="1:13" s="64" customFormat="1">
      <c r="A83" s="65"/>
      <c r="B83" s="66"/>
      <c r="C83" s="67"/>
      <c r="D83" s="68"/>
      <c r="E83" s="68"/>
      <c r="F83" s="68"/>
      <c r="G83" s="68"/>
      <c r="H83" s="69"/>
      <c r="I83" s="68"/>
      <c r="J83" s="57"/>
      <c r="K83" s="58"/>
      <c r="L83" s="58"/>
      <c r="M83" s="58"/>
    </row>
    <row r="84" spans="1:13" s="64" customFormat="1">
      <c r="A84" s="65"/>
      <c r="B84" s="66"/>
      <c r="C84" s="67"/>
      <c r="D84" s="68"/>
      <c r="E84" s="68"/>
      <c r="F84" s="68"/>
      <c r="G84" s="68"/>
      <c r="H84" s="69"/>
      <c r="I84" s="68"/>
      <c r="J84" s="57"/>
      <c r="K84" s="58"/>
      <c r="L84" s="58"/>
      <c r="M84" s="58"/>
    </row>
    <row r="85" spans="1:13" s="64" customFormat="1">
      <c r="A85" s="65"/>
      <c r="B85" s="66"/>
      <c r="C85" s="67"/>
      <c r="D85" s="68"/>
      <c r="E85" s="68"/>
      <c r="F85" s="68"/>
      <c r="G85" s="68"/>
      <c r="H85" s="69"/>
      <c r="I85" s="68"/>
      <c r="J85" s="57"/>
      <c r="K85" s="58"/>
      <c r="L85" s="58"/>
      <c r="M85" s="58"/>
    </row>
    <row r="86" spans="1:13" s="64" customFormat="1">
      <c r="A86" s="65"/>
      <c r="B86" s="66"/>
      <c r="C86" s="67"/>
      <c r="D86" s="68"/>
      <c r="E86" s="68"/>
      <c r="F86" s="68"/>
      <c r="G86" s="68"/>
      <c r="H86" s="69"/>
      <c r="I86" s="68"/>
      <c r="J86" s="57"/>
      <c r="K86" s="58"/>
      <c r="L86" s="58"/>
      <c r="M86" s="58"/>
    </row>
    <row r="87" spans="1:13" s="64" customFormat="1">
      <c r="A87" s="65"/>
      <c r="B87" s="66"/>
      <c r="C87" s="67"/>
      <c r="D87" s="68"/>
      <c r="E87" s="68"/>
      <c r="F87" s="68"/>
      <c r="G87" s="68"/>
      <c r="H87" s="69"/>
      <c r="I87" s="68"/>
      <c r="J87" s="57"/>
      <c r="K87" s="58"/>
      <c r="L87" s="58"/>
      <c r="M87" s="58"/>
    </row>
    <row r="88" spans="1:13" s="64" customFormat="1">
      <c r="A88" s="65"/>
      <c r="B88" s="66"/>
      <c r="C88" s="67"/>
      <c r="D88" s="68"/>
      <c r="E88" s="68"/>
      <c r="F88" s="68"/>
      <c r="G88" s="68"/>
      <c r="H88" s="69"/>
      <c r="I88" s="68"/>
      <c r="J88" s="57"/>
      <c r="K88" s="58"/>
      <c r="L88" s="58"/>
      <c r="M88" s="58"/>
    </row>
    <row r="89" spans="1:13" s="64" customFormat="1">
      <c r="A89" s="65"/>
      <c r="B89" s="66"/>
      <c r="C89" s="67"/>
      <c r="D89" s="68"/>
      <c r="E89" s="68"/>
      <c r="F89" s="68"/>
      <c r="G89" s="68"/>
      <c r="H89" s="69"/>
      <c r="I89" s="68"/>
      <c r="J89" s="57"/>
      <c r="K89" s="58"/>
      <c r="L89" s="58"/>
      <c r="M89" s="58"/>
    </row>
    <row r="90" spans="1:13" s="64" customFormat="1">
      <c r="A90" s="65"/>
      <c r="B90" s="66"/>
      <c r="C90" s="67"/>
      <c r="D90" s="68"/>
      <c r="E90" s="68"/>
      <c r="F90" s="68"/>
      <c r="G90" s="68"/>
      <c r="H90" s="69"/>
      <c r="I90" s="68"/>
      <c r="J90" s="57"/>
      <c r="K90" s="58"/>
      <c r="L90" s="58"/>
      <c r="M90" s="58"/>
    </row>
    <row r="91" spans="1:13" s="64" customFormat="1">
      <c r="A91" s="65"/>
      <c r="B91" s="66"/>
      <c r="C91" s="67"/>
      <c r="D91" s="68"/>
      <c r="E91" s="68"/>
      <c r="F91" s="68"/>
      <c r="G91" s="68"/>
      <c r="H91" s="69"/>
      <c r="I91" s="68"/>
      <c r="J91" s="57"/>
      <c r="K91" s="58"/>
      <c r="L91" s="58"/>
      <c r="M91" s="58"/>
    </row>
    <row r="92" spans="1:13" s="64" customFormat="1">
      <c r="A92" s="65"/>
      <c r="B92" s="66"/>
      <c r="C92" s="67"/>
      <c r="D92" s="68"/>
      <c r="E92" s="68"/>
      <c r="F92" s="68"/>
      <c r="G92" s="68"/>
      <c r="H92" s="69"/>
      <c r="I92" s="68"/>
      <c r="J92" s="57"/>
      <c r="K92" s="58"/>
      <c r="L92" s="58"/>
      <c r="M92" s="58"/>
    </row>
    <row r="93" spans="1:13" s="64" customFormat="1">
      <c r="A93" s="65"/>
      <c r="B93" s="66"/>
      <c r="C93" s="67"/>
      <c r="D93" s="68"/>
      <c r="E93" s="68"/>
      <c r="F93" s="68"/>
      <c r="G93" s="68"/>
      <c r="H93" s="69"/>
      <c r="I93" s="68"/>
      <c r="J93" s="57"/>
      <c r="K93" s="58"/>
      <c r="L93" s="58"/>
      <c r="M93" s="58"/>
    </row>
    <row r="94" spans="1:13" s="64" customFormat="1">
      <c r="A94" s="65"/>
      <c r="B94" s="66"/>
      <c r="C94" s="67"/>
      <c r="D94" s="68"/>
      <c r="E94" s="68"/>
      <c r="F94" s="68"/>
      <c r="G94" s="68"/>
      <c r="H94" s="69"/>
      <c r="I94" s="68"/>
      <c r="J94" s="57"/>
      <c r="K94" s="58"/>
      <c r="L94" s="58"/>
      <c r="M94" s="58"/>
    </row>
    <row r="95" spans="1:13" s="64" customFormat="1">
      <c r="A95" s="65"/>
      <c r="B95" s="66"/>
      <c r="C95" s="67"/>
      <c r="D95" s="68"/>
      <c r="E95" s="68"/>
      <c r="F95" s="68"/>
      <c r="G95" s="68"/>
      <c r="H95" s="69"/>
      <c r="I95" s="68"/>
      <c r="J95" s="57"/>
      <c r="K95" s="58"/>
      <c r="L95" s="58"/>
      <c r="M95" s="58"/>
    </row>
    <row r="96" spans="1:13" s="64" customFormat="1">
      <c r="A96" s="65"/>
      <c r="B96" s="66"/>
      <c r="C96" s="67"/>
      <c r="D96" s="68"/>
      <c r="E96" s="68"/>
      <c r="F96" s="68"/>
      <c r="G96" s="68"/>
      <c r="H96" s="69"/>
      <c r="I96" s="68"/>
      <c r="J96" s="57"/>
      <c r="K96" s="58"/>
      <c r="L96" s="58"/>
      <c r="M96" s="58"/>
    </row>
    <row r="97" spans="1:13" s="64" customFormat="1">
      <c r="A97" s="65"/>
      <c r="B97" s="66"/>
      <c r="C97" s="67"/>
      <c r="D97" s="68"/>
      <c r="E97" s="68"/>
      <c r="F97" s="68"/>
      <c r="G97" s="68"/>
      <c r="H97" s="69"/>
      <c r="I97" s="68"/>
      <c r="J97" s="57"/>
      <c r="K97" s="58"/>
      <c r="L97" s="58"/>
      <c r="M97" s="58"/>
    </row>
    <row r="98" spans="1:13" s="64" customFormat="1">
      <c r="A98" s="65"/>
      <c r="B98" s="66"/>
      <c r="C98" s="67"/>
      <c r="D98" s="68"/>
      <c r="E98" s="68"/>
      <c r="F98" s="68"/>
      <c r="G98" s="68"/>
      <c r="H98" s="69"/>
      <c r="I98" s="68"/>
      <c r="J98" s="57"/>
      <c r="K98" s="58"/>
      <c r="L98" s="58"/>
      <c r="M98" s="58"/>
    </row>
    <row r="99" spans="1:13" s="64" customFormat="1">
      <c r="A99" s="65"/>
      <c r="B99" s="66"/>
      <c r="C99" s="67"/>
      <c r="D99" s="68"/>
      <c r="E99" s="68"/>
      <c r="F99" s="68"/>
      <c r="G99" s="68"/>
      <c r="H99" s="69"/>
      <c r="I99" s="68"/>
      <c r="J99" s="57"/>
      <c r="K99" s="58"/>
      <c r="L99" s="58"/>
      <c r="M99" s="58"/>
    </row>
    <row r="100" spans="1:13" s="64" customFormat="1">
      <c r="A100" s="65"/>
      <c r="B100" s="66"/>
      <c r="C100" s="67"/>
      <c r="D100" s="68"/>
      <c r="E100" s="68"/>
      <c r="F100" s="68"/>
      <c r="G100" s="68"/>
      <c r="H100" s="69"/>
      <c r="I100" s="68"/>
      <c r="J100" s="57"/>
      <c r="K100" s="58"/>
      <c r="L100" s="58"/>
      <c r="M100" s="58"/>
    </row>
    <row r="101" spans="1:13" s="64" customFormat="1">
      <c r="A101" s="65"/>
      <c r="B101" s="66"/>
      <c r="C101" s="67"/>
      <c r="D101" s="68"/>
      <c r="E101" s="68"/>
      <c r="F101" s="68"/>
      <c r="G101" s="68"/>
      <c r="H101" s="69"/>
      <c r="I101" s="68"/>
      <c r="J101" s="57"/>
      <c r="K101" s="58"/>
      <c r="L101" s="58"/>
      <c r="M101" s="58"/>
    </row>
    <row r="102" spans="1:13" s="64" customFormat="1">
      <c r="A102" s="65"/>
      <c r="B102" s="66"/>
      <c r="C102" s="67"/>
      <c r="D102" s="68"/>
      <c r="E102" s="68"/>
      <c r="F102" s="68"/>
      <c r="G102" s="68"/>
      <c r="H102" s="69"/>
      <c r="I102" s="68"/>
      <c r="J102" s="57"/>
      <c r="K102" s="58"/>
      <c r="L102" s="58"/>
      <c r="M102" s="58"/>
    </row>
    <row r="103" spans="1:13" s="64" customFormat="1">
      <c r="A103" s="65"/>
      <c r="B103" s="66"/>
      <c r="C103" s="67"/>
      <c r="D103" s="68"/>
      <c r="E103" s="68"/>
      <c r="F103" s="68"/>
      <c r="G103" s="68"/>
      <c r="H103" s="69"/>
      <c r="I103" s="68"/>
      <c r="J103" s="57"/>
      <c r="K103" s="58"/>
      <c r="L103" s="58"/>
      <c r="M103" s="58"/>
    </row>
    <row r="104" spans="1:13" s="64" customFormat="1">
      <c r="A104" s="65"/>
      <c r="B104" s="66"/>
      <c r="C104" s="67"/>
      <c r="D104" s="68"/>
      <c r="E104" s="68"/>
      <c r="F104" s="68"/>
      <c r="G104" s="68"/>
      <c r="H104" s="69"/>
      <c r="I104" s="68"/>
      <c r="J104" s="57"/>
      <c r="K104" s="58"/>
      <c r="L104" s="58"/>
      <c r="M104" s="58"/>
    </row>
    <row r="105" spans="1:13" s="64" customFormat="1">
      <c r="A105" s="65"/>
      <c r="B105" s="66"/>
      <c r="C105" s="67"/>
      <c r="D105" s="68"/>
      <c r="E105" s="68"/>
      <c r="F105" s="68"/>
      <c r="G105" s="68"/>
      <c r="H105" s="69"/>
      <c r="I105" s="68"/>
      <c r="J105" s="57"/>
      <c r="K105" s="58"/>
      <c r="L105" s="58"/>
      <c r="M105" s="58"/>
    </row>
    <row r="106" spans="1:13" s="64" customFormat="1">
      <c r="A106" s="65"/>
      <c r="B106" s="66"/>
      <c r="C106" s="67"/>
      <c r="D106" s="68"/>
      <c r="E106" s="68"/>
      <c r="F106" s="68"/>
      <c r="G106" s="68"/>
      <c r="H106" s="69"/>
      <c r="I106" s="68"/>
      <c r="J106" s="57"/>
      <c r="K106" s="58"/>
      <c r="L106" s="58"/>
      <c r="M106" s="58"/>
    </row>
    <row r="107" spans="1:13" s="64" customFormat="1">
      <c r="A107" s="65"/>
      <c r="B107" s="66"/>
      <c r="C107" s="67"/>
      <c r="D107" s="68"/>
      <c r="E107" s="68"/>
      <c r="F107" s="68"/>
      <c r="G107" s="68"/>
      <c r="H107" s="69"/>
      <c r="I107" s="68"/>
      <c r="J107" s="57"/>
      <c r="K107" s="58"/>
      <c r="L107" s="58"/>
      <c r="M107" s="58"/>
    </row>
    <row r="108" spans="1:13" s="64" customFormat="1">
      <c r="A108" s="65"/>
      <c r="B108" s="66"/>
      <c r="C108" s="67"/>
      <c r="D108" s="68"/>
      <c r="E108" s="68"/>
      <c r="F108" s="68"/>
      <c r="G108" s="68"/>
      <c r="H108" s="69"/>
      <c r="I108" s="68"/>
      <c r="J108" s="57"/>
      <c r="K108" s="58"/>
      <c r="L108" s="58"/>
      <c r="M108" s="58"/>
    </row>
    <row r="109" spans="1:13" s="64" customFormat="1">
      <c r="A109" s="65"/>
      <c r="B109" s="66"/>
      <c r="C109" s="67"/>
      <c r="D109" s="68"/>
      <c r="E109" s="68"/>
      <c r="F109" s="68"/>
      <c r="G109" s="68"/>
      <c r="H109" s="69"/>
      <c r="I109" s="68"/>
      <c r="J109" s="57"/>
      <c r="K109" s="58"/>
      <c r="L109" s="58"/>
      <c r="M109" s="58"/>
    </row>
    <row r="110" spans="1:13" s="64" customFormat="1">
      <c r="A110" s="65"/>
      <c r="B110" s="66"/>
      <c r="C110" s="67"/>
      <c r="D110" s="68"/>
      <c r="E110" s="68"/>
      <c r="F110" s="68"/>
      <c r="G110" s="68"/>
      <c r="H110" s="69"/>
      <c r="I110" s="68"/>
      <c r="J110" s="57"/>
      <c r="K110" s="58"/>
      <c r="L110" s="58"/>
      <c r="M110" s="58"/>
    </row>
    <row r="111" spans="1:13" s="64" customFormat="1">
      <c r="A111" s="65"/>
      <c r="B111" s="66"/>
      <c r="C111" s="67"/>
      <c r="D111" s="68"/>
      <c r="E111" s="68"/>
      <c r="F111" s="68"/>
      <c r="G111" s="68"/>
      <c r="H111" s="69"/>
      <c r="I111" s="68"/>
      <c r="J111" s="57"/>
      <c r="K111" s="58"/>
      <c r="L111" s="58"/>
      <c r="M111" s="58"/>
    </row>
    <row r="112" spans="1:13" s="64" customFormat="1">
      <c r="A112" s="65"/>
      <c r="B112" s="66"/>
      <c r="C112" s="67"/>
      <c r="D112" s="68"/>
      <c r="E112" s="68"/>
      <c r="F112" s="68"/>
      <c r="G112" s="68"/>
      <c r="H112" s="69"/>
      <c r="I112" s="68"/>
      <c r="J112" s="57"/>
      <c r="K112" s="58"/>
      <c r="L112" s="58"/>
      <c r="M112" s="58"/>
    </row>
    <row r="113" spans="1:13" s="64" customFormat="1">
      <c r="A113" s="65"/>
      <c r="B113" s="66"/>
      <c r="C113" s="67"/>
      <c r="D113" s="68"/>
      <c r="E113" s="68"/>
      <c r="F113" s="68"/>
      <c r="G113" s="68"/>
      <c r="H113" s="69"/>
      <c r="I113" s="68"/>
      <c r="J113" s="57"/>
      <c r="K113" s="58"/>
      <c r="L113" s="58"/>
      <c r="M113" s="58"/>
    </row>
    <row r="114" spans="1:13" s="64" customFormat="1">
      <c r="A114" s="65"/>
      <c r="B114" s="66"/>
      <c r="C114" s="67"/>
      <c r="D114" s="68"/>
      <c r="E114" s="68"/>
      <c r="F114" s="68"/>
      <c r="G114" s="68"/>
      <c r="H114" s="69"/>
      <c r="I114" s="68"/>
      <c r="J114" s="57"/>
      <c r="K114" s="58"/>
      <c r="L114" s="58"/>
      <c r="M114" s="58"/>
    </row>
    <row r="115" spans="1:13" s="64" customFormat="1">
      <c r="A115" s="65"/>
      <c r="B115" s="66"/>
      <c r="C115" s="67"/>
      <c r="D115" s="68"/>
      <c r="E115" s="68"/>
      <c r="F115" s="68"/>
      <c r="G115" s="68"/>
      <c r="H115" s="69"/>
      <c r="I115" s="68"/>
      <c r="J115" s="57"/>
      <c r="K115" s="58"/>
      <c r="L115" s="58"/>
      <c r="M115" s="58"/>
    </row>
    <row r="116" spans="1:13" s="64" customFormat="1">
      <c r="A116" s="65"/>
      <c r="B116" s="66"/>
      <c r="C116" s="67"/>
      <c r="D116" s="68"/>
      <c r="E116" s="68"/>
      <c r="F116" s="68"/>
      <c r="G116" s="68"/>
      <c r="H116" s="69"/>
      <c r="I116" s="68"/>
      <c r="J116" s="57"/>
      <c r="K116" s="58"/>
      <c r="L116" s="58"/>
      <c r="M116" s="58"/>
    </row>
    <row r="117" spans="1:13" s="64" customFormat="1">
      <c r="A117" s="65"/>
      <c r="B117" s="66"/>
      <c r="C117" s="67"/>
      <c r="D117" s="68"/>
      <c r="E117" s="68"/>
      <c r="F117" s="68"/>
      <c r="G117" s="68"/>
      <c r="H117" s="69"/>
      <c r="I117" s="68"/>
      <c r="J117" s="57"/>
      <c r="K117" s="58"/>
      <c r="L117" s="58"/>
      <c r="M117" s="58"/>
    </row>
    <row r="118" spans="1:13" s="64" customFormat="1">
      <c r="A118" s="65"/>
      <c r="B118" s="66"/>
      <c r="C118" s="67"/>
      <c r="D118" s="68"/>
      <c r="E118" s="68"/>
      <c r="F118" s="68"/>
      <c r="G118" s="68"/>
      <c r="H118" s="69"/>
      <c r="I118" s="68"/>
      <c r="J118" s="57"/>
      <c r="K118" s="58"/>
      <c r="L118" s="58"/>
      <c r="M118" s="58"/>
    </row>
    <row r="119" spans="1:13" s="64" customFormat="1">
      <c r="A119" s="65"/>
      <c r="B119" s="66"/>
      <c r="C119" s="67"/>
      <c r="D119" s="68"/>
      <c r="E119" s="68"/>
      <c r="F119" s="68"/>
      <c r="G119" s="68"/>
      <c r="H119" s="69"/>
      <c r="I119" s="68"/>
      <c r="J119" s="57"/>
      <c r="K119" s="58"/>
      <c r="L119" s="58"/>
      <c r="M119" s="58"/>
    </row>
    <row r="120" spans="1:13" s="64" customFormat="1">
      <c r="A120" s="65"/>
      <c r="B120" s="66"/>
      <c r="C120" s="67"/>
      <c r="D120" s="68"/>
      <c r="E120" s="68"/>
      <c r="F120" s="68"/>
      <c r="G120" s="68"/>
      <c r="H120" s="69"/>
      <c r="I120" s="68"/>
      <c r="J120" s="57"/>
      <c r="K120" s="58"/>
      <c r="L120" s="58"/>
      <c r="M120" s="58"/>
    </row>
    <row r="121" spans="1:13" s="64" customFormat="1">
      <c r="A121" s="65"/>
      <c r="B121" s="66"/>
      <c r="C121" s="67"/>
      <c r="D121" s="68"/>
      <c r="E121" s="68"/>
      <c r="F121" s="68"/>
      <c r="G121" s="68"/>
      <c r="H121" s="69"/>
      <c r="I121" s="68"/>
      <c r="J121" s="57"/>
      <c r="K121" s="58"/>
      <c r="L121" s="58"/>
      <c r="M121" s="58"/>
    </row>
    <row r="122" spans="1:13" s="64" customFormat="1">
      <c r="A122" s="65"/>
      <c r="B122" s="66"/>
      <c r="C122" s="67"/>
      <c r="D122" s="68"/>
      <c r="E122" s="68"/>
      <c r="F122" s="68"/>
      <c r="G122" s="68"/>
      <c r="H122" s="69"/>
      <c r="I122" s="68"/>
      <c r="J122" s="57"/>
      <c r="K122" s="58"/>
      <c r="L122" s="58"/>
      <c r="M122" s="58"/>
    </row>
    <row r="123" spans="1:13" s="64" customFormat="1">
      <c r="A123" s="65"/>
      <c r="B123" s="66"/>
      <c r="C123" s="67"/>
      <c r="D123" s="68"/>
      <c r="E123" s="68"/>
      <c r="F123" s="68"/>
      <c r="G123" s="68"/>
      <c r="H123" s="69"/>
      <c r="I123" s="68"/>
      <c r="J123" s="57"/>
      <c r="K123" s="58"/>
      <c r="L123" s="58"/>
      <c r="M123" s="58"/>
    </row>
    <row r="124" spans="1:13" s="64" customFormat="1">
      <c r="A124" s="65"/>
      <c r="B124" s="66"/>
      <c r="C124" s="67"/>
      <c r="D124" s="68"/>
      <c r="E124" s="68"/>
      <c r="F124" s="68"/>
      <c r="G124" s="68"/>
      <c r="H124" s="69"/>
      <c r="I124" s="68"/>
      <c r="J124" s="57"/>
      <c r="K124" s="58"/>
      <c r="L124" s="58"/>
      <c r="M124" s="58"/>
    </row>
    <row r="125" spans="1:13" s="64" customFormat="1">
      <c r="A125" s="65"/>
      <c r="B125" s="66"/>
      <c r="C125" s="67"/>
      <c r="D125" s="68"/>
      <c r="E125" s="68"/>
      <c r="F125" s="68"/>
      <c r="G125" s="68"/>
      <c r="H125" s="69"/>
      <c r="I125" s="68"/>
      <c r="J125" s="57"/>
      <c r="K125" s="58"/>
      <c r="L125" s="58"/>
      <c r="M125" s="58"/>
    </row>
    <row r="126" spans="1:13" s="64" customFormat="1">
      <c r="A126" s="65"/>
      <c r="B126" s="66"/>
      <c r="C126" s="67"/>
      <c r="D126" s="68"/>
      <c r="E126" s="68"/>
      <c r="F126" s="68"/>
      <c r="G126" s="68"/>
      <c r="H126" s="69"/>
      <c r="I126" s="68"/>
      <c r="J126" s="57"/>
      <c r="K126" s="58"/>
      <c r="L126" s="58"/>
      <c r="M126" s="58"/>
    </row>
    <row r="127" spans="1:13" s="64" customFormat="1">
      <c r="A127" s="65"/>
      <c r="B127" s="66"/>
      <c r="C127" s="67"/>
      <c r="D127" s="68"/>
      <c r="E127" s="68"/>
      <c r="F127" s="68"/>
      <c r="G127" s="68"/>
      <c r="H127" s="69"/>
      <c r="I127" s="68"/>
      <c r="J127" s="57"/>
      <c r="K127" s="58"/>
      <c r="L127" s="58"/>
      <c r="M127" s="58"/>
    </row>
    <row r="128" spans="1:13" s="64" customFormat="1">
      <c r="A128" s="65"/>
      <c r="B128" s="66"/>
      <c r="C128" s="67"/>
      <c r="D128" s="68"/>
      <c r="E128" s="68"/>
      <c r="F128" s="68"/>
      <c r="G128" s="68"/>
      <c r="H128" s="69"/>
      <c r="I128" s="68"/>
      <c r="J128" s="57"/>
      <c r="K128" s="58"/>
      <c r="L128" s="58"/>
      <c r="M128" s="58"/>
    </row>
    <row r="129" spans="1:13" s="64" customFormat="1">
      <c r="A129" s="65"/>
      <c r="B129" s="66"/>
      <c r="C129" s="67"/>
      <c r="D129" s="68"/>
      <c r="E129" s="68"/>
      <c r="F129" s="68"/>
      <c r="G129" s="68"/>
      <c r="H129" s="69"/>
      <c r="I129" s="68"/>
      <c r="J129" s="57"/>
      <c r="K129" s="58"/>
      <c r="L129" s="58"/>
      <c r="M129" s="58"/>
    </row>
    <row r="130" spans="1:13" s="64" customFormat="1">
      <c r="A130" s="65"/>
      <c r="B130" s="66"/>
      <c r="C130" s="67"/>
      <c r="D130" s="68"/>
      <c r="E130" s="68"/>
      <c r="F130" s="68"/>
      <c r="G130" s="68"/>
      <c r="H130" s="69"/>
      <c r="I130" s="68"/>
      <c r="J130" s="57"/>
      <c r="K130" s="58"/>
      <c r="L130" s="58"/>
      <c r="M130" s="58"/>
    </row>
    <row r="131" spans="1:13" s="64" customFormat="1">
      <c r="A131" s="65"/>
      <c r="B131" s="66"/>
      <c r="C131" s="67"/>
      <c r="D131" s="68"/>
      <c r="E131" s="68"/>
      <c r="F131" s="68"/>
      <c r="G131" s="68"/>
      <c r="H131" s="69"/>
      <c r="I131" s="68"/>
    </row>
    <row r="132" spans="1:13" s="64" customFormat="1">
      <c r="A132" s="65"/>
      <c r="B132" s="66"/>
      <c r="C132" s="67"/>
      <c r="D132" s="68"/>
      <c r="E132" s="68"/>
      <c r="F132" s="68"/>
      <c r="G132" s="68"/>
      <c r="H132" s="69"/>
      <c r="I132" s="68"/>
    </row>
    <row r="133" spans="1:13" s="64" customFormat="1">
      <c r="A133" s="65"/>
      <c r="B133" s="66"/>
      <c r="C133" s="67"/>
      <c r="D133" s="68"/>
      <c r="E133" s="68"/>
      <c r="F133" s="68"/>
      <c r="G133" s="68"/>
      <c r="H133" s="69"/>
      <c r="I133" s="68"/>
    </row>
    <row r="134" spans="1:13" s="64" customFormat="1">
      <c r="A134" s="65"/>
      <c r="B134" s="66"/>
      <c r="C134" s="67"/>
      <c r="D134" s="68"/>
      <c r="E134" s="68"/>
      <c r="F134" s="68"/>
      <c r="G134" s="68"/>
      <c r="H134" s="69"/>
      <c r="I134" s="68"/>
    </row>
    <row r="135" spans="1:13" s="64" customFormat="1">
      <c r="A135" s="65"/>
      <c r="B135" s="66"/>
      <c r="C135" s="67"/>
      <c r="D135" s="68"/>
      <c r="E135" s="68"/>
      <c r="F135" s="68"/>
      <c r="G135" s="68"/>
      <c r="H135" s="69"/>
      <c r="I135" s="68"/>
    </row>
    <row r="136" spans="1:13" s="64" customFormat="1">
      <c r="A136" s="65"/>
      <c r="B136" s="66"/>
      <c r="C136" s="67"/>
      <c r="D136" s="68"/>
      <c r="E136" s="68"/>
      <c r="F136" s="68"/>
      <c r="G136" s="68"/>
      <c r="H136" s="69"/>
      <c r="I136" s="68"/>
    </row>
    <row r="137" spans="1:13" s="64" customFormat="1">
      <c r="A137" s="65"/>
      <c r="B137" s="66"/>
      <c r="C137" s="67"/>
      <c r="D137" s="68"/>
      <c r="E137" s="68"/>
      <c r="F137" s="68"/>
      <c r="G137" s="68"/>
      <c r="H137" s="69"/>
      <c r="I137" s="68"/>
    </row>
    <row r="138" spans="1:13" s="64" customFormat="1">
      <c r="A138" s="65"/>
      <c r="B138" s="66"/>
      <c r="C138" s="67"/>
      <c r="D138" s="68"/>
      <c r="E138" s="68"/>
      <c r="F138" s="68"/>
      <c r="G138" s="68"/>
      <c r="H138" s="69"/>
      <c r="I138" s="68"/>
    </row>
    <row r="139" spans="1:13" s="64" customFormat="1">
      <c r="A139" s="65"/>
      <c r="B139" s="66"/>
      <c r="C139" s="67"/>
      <c r="D139" s="68"/>
      <c r="E139" s="68"/>
      <c r="F139" s="68"/>
      <c r="G139" s="68"/>
      <c r="H139" s="69"/>
      <c r="I139" s="68"/>
    </row>
    <row r="140" spans="1:13" s="64" customFormat="1">
      <c r="A140" s="65"/>
      <c r="B140" s="66"/>
      <c r="C140" s="67"/>
      <c r="D140" s="68"/>
      <c r="E140" s="68"/>
      <c r="F140" s="68"/>
      <c r="G140" s="68"/>
      <c r="H140" s="69"/>
      <c r="I140" s="68"/>
    </row>
    <row r="141" spans="1:13" s="64" customFormat="1">
      <c r="A141" s="65"/>
      <c r="B141" s="66"/>
      <c r="C141" s="67"/>
      <c r="D141" s="68"/>
      <c r="E141" s="68"/>
      <c r="F141" s="68"/>
      <c r="G141" s="68"/>
      <c r="H141" s="69"/>
      <c r="I141" s="68"/>
    </row>
    <row r="142" spans="1:13" s="64" customFormat="1">
      <c r="A142" s="65"/>
      <c r="B142" s="66"/>
      <c r="C142" s="67"/>
      <c r="D142" s="68"/>
      <c r="E142" s="68"/>
      <c r="F142" s="68"/>
      <c r="G142" s="68"/>
      <c r="H142" s="69"/>
      <c r="I142" s="68"/>
    </row>
    <row r="143" spans="1:13" s="64" customFormat="1">
      <c r="A143" s="65"/>
      <c r="B143" s="66"/>
      <c r="C143" s="67"/>
      <c r="D143" s="68"/>
      <c r="E143" s="68"/>
      <c r="F143" s="68"/>
      <c r="G143" s="68"/>
      <c r="H143" s="69"/>
      <c r="I143" s="68"/>
    </row>
    <row r="144" spans="1:13" s="64" customFormat="1">
      <c r="A144" s="65"/>
      <c r="B144" s="66"/>
      <c r="C144" s="67"/>
      <c r="D144" s="68"/>
      <c r="E144" s="68"/>
      <c r="F144" s="68"/>
      <c r="G144" s="68"/>
      <c r="H144" s="69"/>
      <c r="I144" s="68"/>
    </row>
    <row r="145" spans="1:9" s="64" customFormat="1">
      <c r="A145" s="65"/>
      <c r="B145" s="66"/>
      <c r="C145" s="67"/>
      <c r="D145" s="68"/>
      <c r="E145" s="68"/>
      <c r="F145" s="68"/>
      <c r="G145" s="68"/>
      <c r="H145" s="69"/>
      <c r="I145" s="68"/>
    </row>
    <row r="146" spans="1:9" s="64" customFormat="1">
      <c r="A146" s="65"/>
      <c r="B146" s="66"/>
      <c r="C146" s="67"/>
      <c r="D146" s="68"/>
      <c r="E146" s="68"/>
      <c r="F146" s="68"/>
      <c r="G146" s="68"/>
      <c r="H146" s="69"/>
      <c r="I146" s="68"/>
    </row>
    <row r="147" spans="1:9" s="64" customFormat="1">
      <c r="A147" s="65"/>
      <c r="B147" s="66"/>
      <c r="C147" s="67"/>
      <c r="D147" s="68"/>
      <c r="E147" s="68"/>
      <c r="F147" s="68"/>
      <c r="G147" s="68"/>
      <c r="H147" s="69"/>
      <c r="I147" s="68"/>
    </row>
    <row r="148" spans="1:9" s="64" customFormat="1">
      <c r="A148" s="65"/>
      <c r="B148" s="66"/>
      <c r="C148" s="67"/>
      <c r="D148" s="68"/>
      <c r="E148" s="68"/>
      <c r="F148" s="68"/>
      <c r="G148" s="68"/>
      <c r="H148" s="69"/>
      <c r="I148" s="68"/>
    </row>
    <row r="149" spans="1:9" s="64" customFormat="1">
      <c r="A149" s="65"/>
      <c r="B149" s="66"/>
      <c r="C149" s="67"/>
      <c r="D149" s="68"/>
      <c r="E149" s="68"/>
      <c r="F149" s="68"/>
      <c r="G149" s="68"/>
      <c r="H149" s="69"/>
      <c r="I149" s="68"/>
    </row>
    <row r="150" spans="1:9" s="64" customFormat="1">
      <c r="A150" s="65"/>
      <c r="B150" s="66"/>
      <c r="C150" s="67"/>
      <c r="D150" s="68"/>
      <c r="E150" s="68"/>
      <c r="F150" s="68"/>
      <c r="G150" s="68"/>
      <c r="H150" s="69"/>
      <c r="I150" s="68"/>
    </row>
    <row r="151" spans="1:9" s="64" customFormat="1">
      <c r="A151" s="65"/>
      <c r="B151" s="66"/>
      <c r="C151" s="67"/>
      <c r="D151" s="68"/>
      <c r="E151" s="68"/>
      <c r="F151" s="68"/>
      <c r="G151" s="68"/>
      <c r="H151" s="69"/>
      <c r="I151" s="68"/>
    </row>
    <row r="152" spans="1:9" s="64" customFormat="1">
      <c r="A152" s="65"/>
      <c r="B152" s="66"/>
      <c r="C152" s="67"/>
      <c r="D152" s="68"/>
      <c r="E152" s="68"/>
      <c r="F152" s="68"/>
      <c r="G152" s="68"/>
      <c r="H152" s="69"/>
      <c r="I152" s="68"/>
    </row>
    <row r="153" spans="1:9" s="64" customFormat="1">
      <c r="A153" s="65"/>
      <c r="B153" s="66"/>
      <c r="C153" s="67"/>
      <c r="D153" s="68"/>
      <c r="E153" s="68"/>
      <c r="F153" s="68"/>
      <c r="G153" s="68"/>
      <c r="H153" s="69"/>
      <c r="I153" s="68"/>
    </row>
    <row r="154" spans="1:9" s="64" customFormat="1">
      <c r="A154" s="65"/>
      <c r="B154" s="66"/>
      <c r="C154" s="67"/>
      <c r="D154" s="68"/>
      <c r="E154" s="68"/>
      <c r="F154" s="68"/>
      <c r="G154" s="68"/>
      <c r="H154" s="69"/>
      <c r="I154" s="68"/>
    </row>
    <row r="155" spans="1:9" s="64" customFormat="1">
      <c r="A155" s="65"/>
      <c r="B155" s="66"/>
      <c r="C155" s="67"/>
      <c r="D155" s="68"/>
      <c r="E155" s="68"/>
      <c r="F155" s="68"/>
      <c r="G155" s="68"/>
      <c r="H155" s="69"/>
      <c r="I155" s="68"/>
    </row>
    <row r="156" spans="1:9" s="64" customFormat="1">
      <c r="A156" s="65"/>
      <c r="B156" s="66"/>
      <c r="C156" s="67"/>
      <c r="D156" s="68"/>
      <c r="E156" s="68"/>
      <c r="F156" s="68"/>
      <c r="G156" s="68"/>
      <c r="H156" s="69"/>
      <c r="I156" s="68"/>
    </row>
    <row r="157" spans="1:9" s="64" customFormat="1">
      <c r="A157" s="65"/>
      <c r="B157" s="66"/>
      <c r="C157" s="67"/>
      <c r="D157" s="68"/>
      <c r="E157" s="68"/>
      <c r="F157" s="68"/>
      <c r="G157" s="68"/>
      <c r="H157" s="69"/>
      <c r="I157" s="68"/>
    </row>
    <row r="158" spans="1:9" s="64" customFormat="1">
      <c r="A158" s="65"/>
      <c r="B158" s="66"/>
      <c r="C158" s="67"/>
      <c r="D158" s="68"/>
      <c r="E158" s="68"/>
      <c r="F158" s="68"/>
      <c r="G158" s="68"/>
      <c r="H158" s="69"/>
      <c r="I158" s="68"/>
    </row>
    <row r="159" spans="1:9" s="64" customFormat="1">
      <c r="A159" s="65"/>
      <c r="B159" s="66"/>
      <c r="C159" s="67"/>
      <c r="D159" s="68"/>
      <c r="E159" s="68"/>
      <c r="F159" s="68"/>
      <c r="G159" s="68"/>
      <c r="H159" s="69"/>
      <c r="I159" s="68"/>
    </row>
    <row r="160" spans="1:9" s="64" customFormat="1">
      <c r="A160" s="65"/>
      <c r="B160" s="66"/>
      <c r="C160" s="67"/>
      <c r="D160" s="68"/>
      <c r="E160" s="68"/>
      <c r="F160" s="68"/>
      <c r="G160" s="68"/>
      <c r="H160" s="69"/>
      <c r="I160" s="68"/>
    </row>
    <row r="161" spans="1:9" s="64" customFormat="1">
      <c r="A161" s="65"/>
      <c r="B161" s="66"/>
      <c r="C161" s="67"/>
      <c r="D161" s="68"/>
      <c r="E161" s="68"/>
      <c r="F161" s="68"/>
      <c r="G161" s="68"/>
      <c r="H161" s="69"/>
      <c r="I161" s="68"/>
    </row>
    <row r="162" spans="1:9" s="64" customFormat="1">
      <c r="A162" s="65"/>
      <c r="B162" s="66"/>
      <c r="C162" s="67"/>
      <c r="D162" s="68"/>
      <c r="E162" s="68"/>
      <c r="F162" s="68"/>
      <c r="G162" s="68"/>
      <c r="H162" s="69"/>
      <c r="I162" s="68"/>
    </row>
    <row r="163" spans="1:9" s="64" customFormat="1">
      <c r="A163" s="65"/>
      <c r="B163" s="66"/>
      <c r="C163" s="67"/>
      <c r="D163" s="68"/>
      <c r="E163" s="68"/>
      <c r="F163" s="68"/>
      <c r="G163" s="68"/>
      <c r="H163" s="69"/>
      <c r="I163" s="68"/>
    </row>
    <row r="164" spans="1:9" s="64" customFormat="1">
      <c r="A164" s="65"/>
      <c r="B164" s="66"/>
      <c r="C164" s="67"/>
      <c r="D164" s="68"/>
      <c r="E164" s="68"/>
      <c r="F164" s="68"/>
      <c r="G164" s="68"/>
      <c r="H164" s="69"/>
      <c r="I164" s="68"/>
    </row>
    <row r="165" spans="1:9" s="64" customFormat="1">
      <c r="A165" s="65"/>
      <c r="B165" s="66"/>
      <c r="C165" s="67"/>
      <c r="D165" s="68"/>
      <c r="E165" s="68"/>
      <c r="F165" s="68"/>
      <c r="G165" s="68"/>
      <c r="H165" s="69"/>
      <c r="I165" s="68"/>
    </row>
    <row r="166" spans="1:9" s="64" customFormat="1">
      <c r="A166" s="65"/>
      <c r="B166" s="66"/>
      <c r="C166" s="67"/>
      <c r="D166" s="68"/>
      <c r="E166" s="68"/>
      <c r="F166" s="68"/>
      <c r="G166" s="68"/>
      <c r="H166" s="69"/>
      <c r="I166" s="68"/>
    </row>
    <row r="167" spans="1:9" s="64" customFormat="1">
      <c r="A167" s="65"/>
      <c r="B167" s="66"/>
      <c r="C167" s="67"/>
      <c r="D167" s="68"/>
      <c r="E167" s="68"/>
      <c r="F167" s="68"/>
      <c r="G167" s="68"/>
      <c r="H167" s="69"/>
      <c r="I167" s="68"/>
    </row>
    <row r="168" spans="1:9" s="64" customFormat="1">
      <c r="A168" s="65"/>
      <c r="B168" s="66"/>
      <c r="C168" s="67"/>
      <c r="D168" s="68"/>
      <c r="E168" s="68"/>
      <c r="F168" s="68"/>
      <c r="G168" s="68"/>
      <c r="H168" s="69"/>
      <c r="I168" s="68"/>
    </row>
    <row r="169" spans="1:9" s="64" customFormat="1">
      <c r="A169" s="65"/>
      <c r="B169" s="66"/>
      <c r="C169" s="67"/>
      <c r="D169" s="68"/>
      <c r="E169" s="68"/>
      <c r="F169" s="68"/>
      <c r="G169" s="68"/>
      <c r="H169" s="69"/>
      <c r="I169" s="68"/>
    </row>
    <row r="170" spans="1:9" s="64" customFormat="1">
      <c r="A170" s="65"/>
      <c r="B170" s="66"/>
      <c r="C170" s="67"/>
      <c r="D170" s="68"/>
      <c r="E170" s="68"/>
      <c r="F170" s="68"/>
      <c r="G170" s="68"/>
      <c r="H170" s="69"/>
      <c r="I170" s="68"/>
    </row>
    <row r="171" spans="1:9" s="64" customFormat="1">
      <c r="A171" s="65"/>
      <c r="B171" s="66"/>
      <c r="C171" s="67"/>
      <c r="D171" s="68"/>
      <c r="E171" s="68"/>
      <c r="F171" s="68"/>
      <c r="G171" s="68"/>
      <c r="H171" s="69"/>
      <c r="I171" s="68"/>
    </row>
    <row r="172" spans="1:9" s="64" customFormat="1">
      <c r="A172" s="65"/>
      <c r="B172" s="66"/>
      <c r="C172" s="67"/>
      <c r="D172" s="68"/>
      <c r="E172" s="68"/>
      <c r="F172" s="68"/>
      <c r="G172" s="68"/>
      <c r="H172" s="69"/>
      <c r="I172" s="68"/>
    </row>
    <row r="173" spans="1:9" s="64" customFormat="1">
      <c r="A173" s="65"/>
      <c r="B173" s="66"/>
      <c r="C173" s="67"/>
      <c r="D173" s="68"/>
      <c r="E173" s="68"/>
      <c r="F173" s="68"/>
      <c r="G173" s="68"/>
      <c r="H173" s="69"/>
      <c r="I173" s="68"/>
    </row>
    <row r="174" spans="1:9" s="64" customFormat="1">
      <c r="A174" s="65"/>
      <c r="B174" s="66"/>
      <c r="C174" s="67"/>
      <c r="D174" s="68"/>
      <c r="E174" s="68"/>
      <c r="F174" s="68"/>
      <c r="G174" s="68"/>
      <c r="H174" s="69"/>
      <c r="I174" s="68"/>
    </row>
    <row r="175" spans="1:9" s="64" customFormat="1">
      <c r="A175" s="65"/>
      <c r="B175" s="66"/>
      <c r="C175" s="67"/>
      <c r="D175" s="68"/>
      <c r="E175" s="68"/>
      <c r="F175" s="68"/>
      <c r="G175" s="68"/>
      <c r="H175" s="69"/>
      <c r="I175" s="68"/>
    </row>
    <row r="176" spans="1:9" s="64" customFormat="1">
      <c r="A176" s="65"/>
      <c r="B176" s="66"/>
      <c r="C176" s="67"/>
      <c r="D176" s="68"/>
      <c r="E176" s="68"/>
      <c r="F176" s="68"/>
      <c r="G176" s="68"/>
      <c r="H176" s="69"/>
      <c r="I176" s="68"/>
    </row>
    <row r="177" spans="1:9" s="64" customFormat="1">
      <c r="A177" s="65"/>
      <c r="B177" s="66"/>
      <c r="C177" s="67"/>
      <c r="D177" s="68"/>
      <c r="E177" s="68"/>
      <c r="F177" s="68"/>
      <c r="G177" s="68"/>
      <c r="H177" s="69"/>
      <c r="I177" s="68"/>
    </row>
    <row r="178" spans="1:9" s="64" customFormat="1">
      <c r="A178" s="65"/>
      <c r="B178" s="66"/>
      <c r="C178" s="67"/>
      <c r="D178" s="68"/>
      <c r="E178" s="68"/>
      <c r="F178" s="68"/>
      <c r="G178" s="68"/>
      <c r="H178" s="69"/>
      <c r="I178" s="68"/>
    </row>
    <row r="179" spans="1:9" s="64" customFormat="1">
      <c r="A179" s="65"/>
      <c r="B179" s="66"/>
      <c r="C179" s="67"/>
      <c r="D179" s="68"/>
      <c r="E179" s="68"/>
      <c r="F179" s="68"/>
      <c r="G179" s="68"/>
      <c r="H179" s="69"/>
      <c r="I179" s="68"/>
    </row>
    <row r="180" spans="1:9" s="64" customFormat="1">
      <c r="A180" s="65"/>
      <c r="B180" s="66"/>
      <c r="C180" s="67"/>
      <c r="D180" s="68"/>
      <c r="E180" s="68"/>
      <c r="F180" s="68"/>
      <c r="G180" s="68"/>
      <c r="H180" s="69"/>
      <c r="I180" s="68"/>
    </row>
    <row r="181" spans="1:9" s="64" customFormat="1">
      <c r="A181" s="65"/>
      <c r="B181" s="66"/>
      <c r="C181" s="67"/>
      <c r="D181" s="68"/>
      <c r="E181" s="68"/>
      <c r="F181" s="68"/>
      <c r="G181" s="68"/>
      <c r="H181" s="69"/>
      <c r="I181" s="68"/>
    </row>
    <row r="182" spans="1:9" s="64" customFormat="1">
      <c r="A182" s="65"/>
      <c r="B182" s="66"/>
      <c r="C182" s="67"/>
      <c r="D182" s="68"/>
      <c r="E182" s="68"/>
      <c r="F182" s="68"/>
      <c r="G182" s="68"/>
      <c r="H182" s="69"/>
      <c r="I182" s="68"/>
    </row>
    <row r="183" spans="1:9" s="64" customFormat="1">
      <c r="A183" s="65"/>
      <c r="B183" s="66"/>
      <c r="C183" s="67"/>
      <c r="D183" s="68"/>
      <c r="E183" s="68"/>
      <c r="F183" s="68"/>
      <c r="G183" s="68"/>
      <c r="H183" s="69"/>
      <c r="I183" s="68"/>
    </row>
    <row r="184" spans="1:9" s="64" customFormat="1">
      <c r="A184" s="65"/>
      <c r="B184" s="66"/>
      <c r="C184" s="67"/>
      <c r="D184" s="68"/>
      <c r="E184" s="68"/>
      <c r="F184" s="68"/>
      <c r="G184" s="68"/>
      <c r="H184" s="69"/>
      <c r="I184" s="68"/>
    </row>
    <row r="185" spans="1:9" s="64" customFormat="1">
      <c r="A185" s="65"/>
      <c r="B185" s="66"/>
      <c r="C185" s="67"/>
      <c r="D185" s="68"/>
      <c r="E185" s="68"/>
      <c r="F185" s="68"/>
      <c r="G185" s="68"/>
      <c r="H185" s="69"/>
      <c r="I185" s="68"/>
    </row>
    <row r="186" spans="1:9" s="64" customFormat="1">
      <c r="A186" s="65"/>
      <c r="B186" s="66"/>
      <c r="C186" s="67"/>
      <c r="D186" s="68"/>
      <c r="E186" s="68"/>
      <c r="F186" s="68"/>
      <c r="G186" s="68"/>
      <c r="H186" s="69"/>
      <c r="I186" s="68"/>
    </row>
    <row r="187" spans="1:9" s="64" customFormat="1">
      <c r="A187" s="65"/>
      <c r="B187" s="66"/>
      <c r="C187" s="67"/>
      <c r="D187" s="68"/>
      <c r="E187" s="68"/>
      <c r="F187" s="68"/>
      <c r="G187" s="68"/>
      <c r="H187" s="69"/>
      <c r="I187" s="68"/>
    </row>
    <row r="188" spans="1:9" s="64" customFormat="1">
      <c r="A188" s="65"/>
      <c r="B188" s="66"/>
      <c r="C188" s="67"/>
      <c r="D188" s="68"/>
      <c r="E188" s="68"/>
      <c r="F188" s="68"/>
      <c r="G188" s="68"/>
      <c r="H188" s="69"/>
      <c r="I188" s="68"/>
    </row>
    <row r="189" spans="1:9" s="64" customFormat="1">
      <c r="A189" s="65"/>
      <c r="B189" s="66"/>
      <c r="C189" s="67"/>
      <c r="D189" s="68"/>
      <c r="E189" s="68"/>
      <c r="F189" s="68"/>
      <c r="G189" s="68"/>
      <c r="H189" s="69"/>
      <c r="I189" s="68"/>
    </row>
    <row r="190" spans="1:9" s="64" customFormat="1">
      <c r="A190" s="65"/>
      <c r="B190" s="66"/>
      <c r="C190" s="67"/>
      <c r="D190" s="68"/>
      <c r="E190" s="68"/>
      <c r="F190" s="68"/>
      <c r="G190" s="68"/>
      <c r="H190" s="69"/>
      <c r="I190" s="68"/>
    </row>
    <row r="191" spans="1:9" s="64" customFormat="1">
      <c r="A191" s="65"/>
      <c r="B191" s="66"/>
      <c r="C191" s="67"/>
      <c r="D191" s="68"/>
      <c r="E191" s="68"/>
      <c r="F191" s="68"/>
      <c r="G191" s="68"/>
      <c r="H191" s="69"/>
      <c r="I191" s="68"/>
    </row>
    <row r="192" spans="1:9" s="64" customFormat="1">
      <c r="A192" s="65"/>
      <c r="B192" s="66"/>
      <c r="C192" s="67"/>
      <c r="D192" s="68"/>
      <c r="E192" s="68"/>
      <c r="F192" s="68"/>
      <c r="G192" s="68"/>
      <c r="H192" s="69"/>
      <c r="I192" s="68"/>
    </row>
    <row r="193" spans="1:9" s="64" customFormat="1">
      <c r="A193" s="65"/>
      <c r="B193" s="66"/>
      <c r="C193" s="67"/>
      <c r="D193" s="68"/>
      <c r="E193" s="68"/>
      <c r="F193" s="68"/>
      <c r="G193" s="68"/>
      <c r="H193" s="69"/>
      <c r="I193" s="68"/>
    </row>
    <row r="194" spans="1:9" s="64" customFormat="1">
      <c r="A194" s="65"/>
      <c r="B194" s="66"/>
      <c r="C194" s="67"/>
      <c r="D194" s="68"/>
      <c r="E194" s="68"/>
      <c r="F194" s="68"/>
      <c r="G194" s="68"/>
      <c r="H194" s="69"/>
      <c r="I194" s="68"/>
    </row>
    <row r="195" spans="1:9" s="64" customFormat="1">
      <c r="A195" s="65"/>
      <c r="B195" s="66"/>
      <c r="C195" s="67"/>
      <c r="D195" s="68"/>
      <c r="E195" s="68"/>
      <c r="F195" s="68"/>
      <c r="G195" s="68"/>
      <c r="H195" s="69"/>
      <c r="I195" s="68"/>
    </row>
    <row r="196" spans="1:9" s="64" customFormat="1">
      <c r="A196" s="65"/>
      <c r="B196" s="66"/>
      <c r="C196" s="67"/>
      <c r="D196" s="68"/>
      <c r="E196" s="68"/>
      <c r="F196" s="68"/>
      <c r="G196" s="68"/>
      <c r="H196" s="69"/>
      <c r="I196" s="68"/>
    </row>
    <row r="197" spans="1:9" s="64" customFormat="1">
      <c r="A197" s="65"/>
      <c r="B197" s="66"/>
      <c r="C197" s="67"/>
      <c r="D197" s="68"/>
      <c r="E197" s="68"/>
      <c r="F197" s="68"/>
      <c r="G197" s="68"/>
      <c r="H197" s="69"/>
      <c r="I197" s="68"/>
    </row>
    <row r="198" spans="1:9" s="64" customFormat="1">
      <c r="A198" s="65"/>
      <c r="B198" s="66"/>
      <c r="C198" s="67"/>
      <c r="D198" s="68"/>
      <c r="E198" s="68"/>
      <c r="F198" s="68"/>
      <c r="G198" s="68"/>
      <c r="H198" s="69"/>
      <c r="I198" s="68"/>
    </row>
    <row r="199" spans="1:9" s="64" customFormat="1">
      <c r="A199" s="65"/>
      <c r="B199" s="66"/>
      <c r="C199" s="67"/>
      <c r="D199" s="68"/>
      <c r="E199" s="68"/>
      <c r="F199" s="68"/>
      <c r="G199" s="68"/>
      <c r="H199" s="69"/>
      <c r="I199" s="68"/>
    </row>
    <row r="200" spans="1:9" s="64" customFormat="1">
      <c r="A200" s="65"/>
      <c r="B200" s="66"/>
      <c r="C200" s="67"/>
      <c r="D200" s="68"/>
      <c r="E200" s="68"/>
      <c r="F200" s="68"/>
      <c r="G200" s="68"/>
      <c r="H200" s="69"/>
      <c r="I200" s="68"/>
    </row>
    <row r="201" spans="1:9" s="64" customFormat="1">
      <c r="A201" s="65"/>
      <c r="B201" s="66"/>
      <c r="C201" s="67"/>
      <c r="D201" s="68"/>
      <c r="E201" s="68"/>
      <c r="F201" s="68"/>
      <c r="G201" s="68"/>
      <c r="H201" s="69"/>
      <c r="I201" s="68"/>
    </row>
    <row r="202" spans="1:9" s="64" customFormat="1">
      <c r="A202" s="65"/>
      <c r="B202" s="66"/>
      <c r="C202" s="67"/>
      <c r="D202" s="68"/>
      <c r="E202" s="68"/>
      <c r="F202" s="68"/>
      <c r="G202" s="68"/>
      <c r="H202" s="69"/>
      <c r="I202" s="68"/>
    </row>
    <row r="203" spans="1:9" s="64" customFormat="1">
      <c r="A203" s="65"/>
      <c r="B203" s="66"/>
      <c r="C203" s="67"/>
      <c r="D203" s="68"/>
      <c r="E203" s="68"/>
      <c r="F203" s="68"/>
      <c r="G203" s="68"/>
      <c r="H203" s="69"/>
      <c r="I203" s="68"/>
    </row>
    <row r="204" spans="1:9" s="64" customFormat="1">
      <c r="A204" s="65"/>
      <c r="B204" s="66"/>
      <c r="C204" s="67"/>
      <c r="D204" s="68"/>
      <c r="E204" s="68"/>
      <c r="F204" s="68"/>
      <c r="G204" s="68"/>
      <c r="H204" s="69"/>
      <c r="I204" s="68"/>
    </row>
    <row r="205" spans="1:9" s="64" customFormat="1">
      <c r="A205" s="65"/>
      <c r="B205" s="66"/>
      <c r="C205" s="67"/>
      <c r="D205" s="68"/>
      <c r="E205" s="68"/>
      <c r="F205" s="68"/>
      <c r="G205" s="68"/>
      <c r="H205" s="69"/>
      <c r="I205" s="68"/>
    </row>
    <row r="206" spans="1:9" s="64" customFormat="1">
      <c r="A206" s="65"/>
      <c r="B206" s="66"/>
      <c r="C206" s="67"/>
      <c r="D206" s="68"/>
      <c r="E206" s="68"/>
      <c r="F206" s="68"/>
      <c r="G206" s="68"/>
      <c r="H206" s="69"/>
      <c r="I206" s="68"/>
    </row>
    <row r="207" spans="1:9" s="64" customFormat="1">
      <c r="A207" s="65"/>
      <c r="B207" s="66"/>
      <c r="C207" s="67"/>
      <c r="D207" s="68"/>
      <c r="E207" s="68"/>
      <c r="F207" s="68"/>
      <c r="G207" s="68"/>
      <c r="H207" s="69"/>
      <c r="I207" s="68"/>
    </row>
    <row r="208" spans="1:9" s="64" customFormat="1">
      <c r="A208" s="65"/>
      <c r="B208" s="66"/>
      <c r="C208" s="67"/>
      <c r="D208" s="68"/>
      <c r="E208" s="68"/>
      <c r="F208" s="68"/>
      <c r="G208" s="68"/>
      <c r="H208" s="69"/>
      <c r="I208" s="68"/>
    </row>
    <row r="209" spans="1:9" s="64" customFormat="1">
      <c r="A209" s="65"/>
      <c r="B209" s="66"/>
      <c r="C209" s="67"/>
      <c r="D209" s="68"/>
      <c r="E209" s="68"/>
      <c r="F209" s="68"/>
      <c r="G209" s="68"/>
      <c r="H209" s="69"/>
      <c r="I209" s="68"/>
    </row>
    <row r="210" spans="1:9" s="64" customFormat="1">
      <c r="A210" s="65"/>
      <c r="B210" s="66"/>
      <c r="C210" s="67"/>
      <c r="D210" s="68"/>
      <c r="E210" s="68"/>
      <c r="F210" s="68"/>
      <c r="G210" s="68"/>
      <c r="H210" s="69"/>
      <c r="I210" s="68"/>
    </row>
    <row r="211" spans="1:9" s="64" customFormat="1">
      <c r="A211" s="65"/>
      <c r="B211" s="66"/>
      <c r="C211" s="67"/>
      <c r="D211" s="68"/>
      <c r="E211" s="68"/>
      <c r="F211" s="68"/>
      <c r="G211" s="68"/>
      <c r="H211" s="69"/>
      <c r="I211" s="68"/>
    </row>
    <row r="212" spans="1:9" s="64" customFormat="1">
      <c r="A212" s="65"/>
      <c r="B212" s="66"/>
      <c r="C212" s="67"/>
      <c r="D212" s="68"/>
      <c r="E212" s="68"/>
      <c r="F212" s="68"/>
      <c r="G212" s="68"/>
      <c r="H212" s="69"/>
      <c r="I212" s="68"/>
    </row>
    <row r="213" spans="1:9" s="64" customFormat="1">
      <c r="A213" s="65"/>
      <c r="B213" s="66"/>
      <c r="C213" s="67"/>
      <c r="D213" s="68"/>
      <c r="E213" s="68"/>
      <c r="F213" s="68"/>
      <c r="G213" s="68"/>
      <c r="H213" s="69"/>
      <c r="I213" s="68"/>
    </row>
    <row r="214" spans="1:9" s="64" customFormat="1">
      <c r="A214" s="65"/>
      <c r="B214" s="66"/>
      <c r="C214" s="67"/>
      <c r="D214" s="68"/>
      <c r="E214" s="68"/>
      <c r="F214" s="68"/>
      <c r="G214" s="68"/>
      <c r="H214" s="69"/>
      <c r="I214" s="68"/>
    </row>
    <row r="215" spans="1:9" s="64" customFormat="1">
      <c r="A215" s="65"/>
      <c r="B215" s="66"/>
      <c r="C215" s="67"/>
      <c r="D215" s="68"/>
      <c r="E215" s="68"/>
      <c r="F215" s="68"/>
      <c r="G215" s="68"/>
      <c r="H215" s="69"/>
      <c r="I215" s="68"/>
    </row>
    <row r="216" spans="1:9" s="64" customFormat="1">
      <c r="A216" s="65"/>
      <c r="B216" s="66"/>
      <c r="C216" s="67"/>
      <c r="D216" s="68"/>
      <c r="E216" s="68"/>
      <c r="F216" s="68"/>
      <c r="G216" s="68"/>
      <c r="H216" s="69"/>
      <c r="I216" s="68"/>
    </row>
    <row r="217" spans="1:9" s="64" customFormat="1">
      <c r="A217" s="65"/>
      <c r="B217" s="66"/>
      <c r="C217" s="67"/>
      <c r="D217" s="68"/>
      <c r="E217" s="68"/>
      <c r="F217" s="68"/>
      <c r="G217" s="68"/>
      <c r="H217" s="69"/>
      <c r="I217" s="68"/>
    </row>
    <row r="218" spans="1:9" s="64" customFormat="1">
      <c r="A218" s="65"/>
      <c r="B218" s="66"/>
      <c r="C218" s="67"/>
      <c r="D218" s="68"/>
      <c r="E218" s="68"/>
      <c r="F218" s="68"/>
      <c r="G218" s="68"/>
      <c r="H218" s="69"/>
      <c r="I218" s="68"/>
    </row>
    <row r="219" spans="1:9" s="64" customFormat="1">
      <c r="A219" s="65"/>
      <c r="B219" s="66"/>
      <c r="C219" s="67"/>
      <c r="D219" s="68"/>
      <c r="E219" s="68"/>
      <c r="F219" s="68"/>
      <c r="G219" s="68"/>
      <c r="H219" s="69"/>
      <c r="I219" s="68"/>
    </row>
    <row r="220" spans="1:9" s="64" customFormat="1">
      <c r="A220" s="65"/>
      <c r="B220" s="66"/>
      <c r="C220" s="67"/>
      <c r="D220" s="68"/>
      <c r="E220" s="68"/>
      <c r="F220" s="68"/>
      <c r="G220" s="68"/>
      <c r="H220" s="69"/>
      <c r="I220" s="68"/>
    </row>
    <row r="221" spans="1:9" s="64" customFormat="1">
      <c r="A221" s="65"/>
      <c r="B221" s="66"/>
      <c r="C221" s="67"/>
      <c r="D221" s="68"/>
      <c r="E221" s="68"/>
      <c r="F221" s="68"/>
      <c r="G221" s="68"/>
      <c r="H221" s="69"/>
      <c r="I221" s="68"/>
    </row>
    <row r="222" spans="1:9" s="64" customFormat="1">
      <c r="A222" s="65"/>
      <c r="B222" s="66"/>
      <c r="C222" s="67"/>
      <c r="D222" s="68"/>
      <c r="E222" s="68"/>
      <c r="F222" s="68"/>
      <c r="G222" s="68"/>
      <c r="H222" s="69"/>
      <c r="I222" s="68"/>
    </row>
    <row r="223" spans="1:9" s="64" customFormat="1">
      <c r="A223" s="65"/>
      <c r="B223" s="66"/>
      <c r="C223" s="67"/>
      <c r="D223" s="68"/>
      <c r="E223" s="68"/>
      <c r="F223" s="68"/>
      <c r="G223" s="68"/>
      <c r="H223" s="69"/>
      <c r="I223" s="68"/>
    </row>
    <row r="224" spans="1:9" s="64" customFormat="1">
      <c r="A224" s="65"/>
      <c r="B224" s="66"/>
      <c r="C224" s="67"/>
      <c r="D224" s="68"/>
      <c r="E224" s="68"/>
      <c r="F224" s="68"/>
      <c r="G224" s="68"/>
      <c r="H224" s="69"/>
      <c r="I224" s="68"/>
    </row>
    <row r="225" spans="1:9" s="64" customFormat="1">
      <c r="A225" s="65"/>
      <c r="B225" s="66"/>
      <c r="C225" s="67"/>
      <c r="D225" s="68"/>
      <c r="E225" s="68"/>
      <c r="F225" s="68"/>
      <c r="G225" s="68"/>
      <c r="H225" s="69"/>
      <c r="I225" s="68"/>
    </row>
    <row r="226" spans="1:9" s="64" customFormat="1">
      <c r="A226" s="65"/>
      <c r="B226" s="66"/>
      <c r="C226" s="67"/>
      <c r="D226" s="68"/>
      <c r="E226" s="68"/>
      <c r="F226" s="68"/>
      <c r="G226" s="68"/>
      <c r="H226" s="69"/>
      <c r="I226" s="68"/>
    </row>
    <row r="227" spans="1:9" s="64" customFormat="1">
      <c r="A227" s="65"/>
      <c r="B227" s="66"/>
      <c r="C227" s="67"/>
      <c r="D227" s="68"/>
      <c r="E227" s="68"/>
      <c r="F227" s="68"/>
      <c r="G227" s="68"/>
      <c r="H227" s="69"/>
      <c r="I227" s="68"/>
    </row>
    <row r="228" spans="1:9" s="64" customFormat="1">
      <c r="A228" s="65"/>
      <c r="B228" s="66"/>
      <c r="C228" s="67"/>
      <c r="D228" s="68"/>
      <c r="E228" s="68"/>
      <c r="F228" s="68"/>
      <c r="G228" s="68"/>
      <c r="H228" s="69"/>
      <c r="I228" s="68"/>
    </row>
    <row r="229" spans="1:9" s="64" customFormat="1">
      <c r="A229" s="65"/>
      <c r="B229" s="66"/>
      <c r="C229" s="67"/>
      <c r="D229" s="68"/>
      <c r="E229" s="68"/>
      <c r="F229" s="68"/>
      <c r="G229" s="68"/>
      <c r="H229" s="69"/>
      <c r="I229" s="68"/>
    </row>
    <row r="230" spans="1:9" s="64" customFormat="1">
      <c r="A230" s="65"/>
      <c r="B230" s="66"/>
      <c r="C230" s="67"/>
      <c r="D230" s="68"/>
      <c r="E230" s="68"/>
      <c r="F230" s="68"/>
      <c r="G230" s="68"/>
      <c r="H230" s="69"/>
      <c r="I230" s="68"/>
    </row>
    <row r="231" spans="1:9" s="64" customFormat="1">
      <c r="A231" s="65"/>
      <c r="B231" s="66"/>
      <c r="C231" s="67"/>
      <c r="D231" s="68"/>
      <c r="E231" s="68"/>
      <c r="F231" s="68"/>
      <c r="G231" s="68"/>
      <c r="H231" s="69"/>
      <c r="I231" s="68"/>
    </row>
    <row r="232" spans="1:9" s="64" customFormat="1">
      <c r="A232" s="65"/>
      <c r="B232" s="66"/>
      <c r="C232" s="67"/>
      <c r="D232" s="68"/>
      <c r="E232" s="68"/>
      <c r="F232" s="68"/>
      <c r="G232" s="68"/>
      <c r="H232" s="69"/>
      <c r="I232" s="68"/>
    </row>
    <row r="233" spans="1:9" s="64" customFormat="1">
      <c r="A233" s="65"/>
      <c r="B233" s="66"/>
      <c r="C233" s="67"/>
      <c r="D233" s="68"/>
      <c r="E233" s="68"/>
      <c r="F233" s="68"/>
      <c r="G233" s="68"/>
      <c r="H233" s="69"/>
      <c r="I233" s="68"/>
    </row>
    <row r="234" spans="1:9" s="64" customFormat="1">
      <c r="A234" s="65"/>
      <c r="B234" s="66"/>
      <c r="C234" s="67"/>
      <c r="D234" s="68"/>
      <c r="E234" s="68"/>
      <c r="F234" s="68"/>
      <c r="G234" s="68"/>
      <c r="H234" s="69"/>
      <c r="I234" s="68"/>
    </row>
    <row r="235" spans="1:9" s="64" customFormat="1">
      <c r="A235" s="65"/>
      <c r="B235" s="66"/>
      <c r="C235" s="67"/>
      <c r="D235" s="68"/>
      <c r="E235" s="68"/>
      <c r="F235" s="68"/>
      <c r="G235" s="68"/>
      <c r="H235" s="69"/>
      <c r="I235" s="68"/>
    </row>
    <row r="236" spans="1:9" s="64" customFormat="1">
      <c r="A236" s="65"/>
      <c r="B236" s="66"/>
      <c r="C236" s="67"/>
      <c r="D236" s="68"/>
      <c r="E236" s="68"/>
      <c r="F236" s="68"/>
      <c r="G236" s="68"/>
      <c r="H236" s="69"/>
      <c r="I236" s="68"/>
    </row>
    <row r="237" spans="1:9" s="64" customFormat="1">
      <c r="A237" s="65"/>
      <c r="B237" s="66"/>
      <c r="C237" s="67"/>
      <c r="D237" s="68"/>
      <c r="E237" s="68"/>
      <c r="F237" s="68"/>
      <c r="G237" s="68"/>
      <c r="H237" s="69"/>
      <c r="I237" s="68"/>
    </row>
    <row r="238" spans="1:9" s="64" customFormat="1">
      <c r="A238" s="65"/>
      <c r="B238" s="66"/>
      <c r="C238" s="67"/>
      <c r="D238" s="68"/>
      <c r="E238" s="68"/>
      <c r="F238" s="68"/>
      <c r="G238" s="68"/>
      <c r="H238" s="69"/>
      <c r="I238" s="68"/>
    </row>
    <row r="239" spans="1:9" s="64" customFormat="1">
      <c r="A239" s="65"/>
      <c r="B239" s="66"/>
      <c r="C239" s="67"/>
      <c r="D239" s="68"/>
      <c r="E239" s="68"/>
      <c r="F239" s="68"/>
      <c r="G239" s="68"/>
      <c r="H239" s="69"/>
      <c r="I239" s="68"/>
    </row>
    <row r="240" spans="1:9" s="64" customFormat="1">
      <c r="A240" s="65"/>
      <c r="B240" s="66"/>
      <c r="C240" s="67"/>
      <c r="D240" s="68"/>
      <c r="E240" s="68"/>
      <c r="F240" s="68"/>
      <c r="G240" s="68"/>
      <c r="H240" s="69"/>
      <c r="I240" s="68"/>
    </row>
    <row r="241" spans="1:9" s="64" customFormat="1">
      <c r="A241" s="65"/>
      <c r="B241" s="66"/>
      <c r="C241" s="67"/>
      <c r="D241" s="68"/>
      <c r="E241" s="68"/>
      <c r="F241" s="68"/>
      <c r="G241" s="68"/>
      <c r="H241" s="69"/>
      <c r="I241" s="68"/>
    </row>
    <row r="242" spans="1:9" s="64" customFormat="1">
      <c r="A242" s="65"/>
      <c r="B242" s="66"/>
      <c r="C242" s="67"/>
      <c r="D242" s="68"/>
      <c r="E242" s="68"/>
      <c r="F242" s="68"/>
      <c r="G242" s="68"/>
      <c r="H242" s="69"/>
      <c r="I242" s="68"/>
    </row>
    <row r="243" spans="1:9" s="64" customFormat="1">
      <c r="A243" s="65"/>
      <c r="B243" s="66"/>
      <c r="C243" s="67"/>
      <c r="D243" s="68"/>
      <c r="E243" s="68"/>
      <c r="F243" s="68"/>
      <c r="G243" s="68"/>
      <c r="H243" s="69"/>
      <c r="I243" s="68"/>
    </row>
    <row r="244" spans="1:9" s="64" customFormat="1">
      <c r="A244" s="65"/>
      <c r="B244" s="66"/>
      <c r="C244" s="67"/>
      <c r="D244" s="68"/>
      <c r="E244" s="68"/>
      <c r="F244" s="68"/>
      <c r="G244" s="68"/>
      <c r="H244" s="69"/>
      <c r="I244" s="68"/>
    </row>
    <row r="245" spans="1:9" s="64" customFormat="1">
      <c r="A245" s="65"/>
      <c r="B245" s="66"/>
      <c r="C245" s="67"/>
      <c r="D245" s="68"/>
      <c r="E245" s="68"/>
      <c r="F245" s="68"/>
      <c r="G245" s="68"/>
      <c r="H245" s="69"/>
      <c r="I245" s="68"/>
    </row>
    <row r="246" spans="1:9" s="64" customFormat="1">
      <c r="A246" s="65"/>
      <c r="B246" s="66"/>
      <c r="C246" s="67"/>
      <c r="D246" s="68"/>
      <c r="E246" s="68"/>
      <c r="F246" s="68"/>
      <c r="G246" s="68"/>
      <c r="H246" s="69"/>
      <c r="I246" s="68"/>
    </row>
    <row r="247" spans="1:9" s="64" customFormat="1">
      <c r="A247" s="65"/>
      <c r="B247" s="66"/>
      <c r="C247" s="67"/>
      <c r="D247" s="68"/>
      <c r="E247" s="68"/>
      <c r="F247" s="68"/>
      <c r="G247" s="68"/>
      <c r="H247" s="69"/>
      <c r="I247" s="68"/>
    </row>
    <row r="248" spans="1:9" s="64" customFormat="1">
      <c r="A248" s="65"/>
      <c r="B248" s="66"/>
      <c r="C248" s="67"/>
      <c r="D248" s="68"/>
      <c r="E248" s="68"/>
      <c r="F248" s="68"/>
      <c r="G248" s="68"/>
      <c r="H248" s="69"/>
      <c r="I248" s="68"/>
    </row>
    <row r="249" spans="1:9" s="64" customFormat="1">
      <c r="A249" s="65"/>
      <c r="B249" s="66"/>
      <c r="C249" s="67"/>
      <c r="D249" s="68"/>
      <c r="E249" s="68"/>
      <c r="F249" s="68"/>
      <c r="G249" s="68"/>
      <c r="H249" s="69"/>
      <c r="I249" s="68"/>
    </row>
    <row r="250" spans="1:9" s="64" customFormat="1">
      <c r="A250" s="65"/>
      <c r="B250" s="66"/>
      <c r="C250" s="67"/>
      <c r="D250" s="68"/>
      <c r="E250" s="68"/>
      <c r="F250" s="68"/>
      <c r="G250" s="68"/>
      <c r="H250" s="69"/>
      <c r="I250" s="68"/>
    </row>
    <row r="251" spans="1:9" s="64" customFormat="1">
      <c r="A251" s="65"/>
      <c r="B251" s="66"/>
      <c r="C251" s="67"/>
      <c r="D251" s="68"/>
      <c r="E251" s="68"/>
      <c r="F251" s="68"/>
      <c r="G251" s="68"/>
      <c r="H251" s="69"/>
      <c r="I251" s="68"/>
    </row>
    <row r="252" spans="1:9" s="64" customFormat="1">
      <c r="A252" s="65"/>
      <c r="B252" s="66"/>
      <c r="C252" s="67"/>
      <c r="D252" s="68"/>
      <c r="E252" s="68"/>
      <c r="F252" s="68"/>
      <c r="G252" s="68"/>
      <c r="H252" s="69"/>
      <c r="I252" s="68"/>
    </row>
    <row r="253" spans="1:9" s="64" customFormat="1">
      <c r="A253" s="65"/>
      <c r="B253" s="66"/>
      <c r="C253" s="67"/>
      <c r="D253" s="68"/>
      <c r="E253" s="68"/>
      <c r="F253" s="68"/>
      <c r="G253" s="68"/>
      <c r="H253" s="69"/>
      <c r="I253" s="68"/>
    </row>
    <row r="254" spans="1:9" s="64" customFormat="1">
      <c r="A254" s="65"/>
      <c r="B254" s="66"/>
      <c r="C254" s="67"/>
      <c r="D254" s="68"/>
      <c r="E254" s="68"/>
      <c r="F254" s="68"/>
      <c r="G254" s="68"/>
      <c r="H254" s="69"/>
      <c r="I254" s="68"/>
    </row>
    <row r="255" spans="1:9" s="64" customFormat="1">
      <c r="A255" s="65"/>
      <c r="B255" s="66"/>
      <c r="C255" s="67"/>
      <c r="D255" s="68"/>
      <c r="E255" s="68"/>
      <c r="F255" s="68"/>
      <c r="G255" s="68"/>
      <c r="H255" s="69"/>
      <c r="I255" s="68"/>
    </row>
    <row r="256" spans="1:9" s="64" customFormat="1">
      <c r="A256" s="65"/>
      <c r="B256" s="66"/>
      <c r="C256" s="67"/>
      <c r="D256" s="68"/>
      <c r="E256" s="68"/>
      <c r="F256" s="68"/>
      <c r="G256" s="68"/>
      <c r="H256" s="69"/>
      <c r="I256" s="68"/>
    </row>
    <row r="257" spans="1:9" s="64" customFormat="1">
      <c r="A257" s="65"/>
      <c r="B257" s="66"/>
      <c r="C257" s="67"/>
      <c r="D257" s="68"/>
      <c r="E257" s="68"/>
      <c r="F257" s="68"/>
      <c r="G257" s="68"/>
      <c r="H257" s="69"/>
      <c r="I257" s="68"/>
    </row>
    <row r="258" spans="1:9" s="64" customFormat="1">
      <c r="A258" s="65"/>
      <c r="B258" s="66"/>
      <c r="C258" s="67"/>
      <c r="D258" s="68"/>
      <c r="E258" s="68"/>
      <c r="F258" s="68"/>
      <c r="G258" s="68"/>
      <c r="H258" s="69"/>
      <c r="I258" s="68"/>
    </row>
    <row r="259" spans="1:9" s="64" customFormat="1">
      <c r="A259" s="65"/>
      <c r="B259" s="66"/>
      <c r="C259" s="67"/>
      <c r="D259" s="68"/>
      <c r="E259" s="68"/>
      <c r="F259" s="68"/>
      <c r="G259" s="68"/>
      <c r="H259" s="69"/>
      <c r="I259" s="68"/>
    </row>
    <row r="260" spans="1:9" s="64" customFormat="1">
      <c r="A260" s="65"/>
      <c r="B260" s="66"/>
      <c r="C260" s="67"/>
      <c r="D260" s="68"/>
      <c r="E260" s="68"/>
      <c r="F260" s="68"/>
      <c r="G260" s="68"/>
      <c r="H260" s="69"/>
      <c r="I260" s="68"/>
    </row>
    <row r="261" spans="1:9" s="64" customFormat="1">
      <c r="A261" s="65"/>
      <c r="B261" s="66"/>
      <c r="C261" s="67"/>
      <c r="D261" s="68"/>
      <c r="E261" s="68"/>
      <c r="F261" s="68"/>
      <c r="G261" s="68"/>
      <c r="H261" s="69"/>
      <c r="I261" s="68"/>
    </row>
    <row r="262" spans="1:9" s="64" customFormat="1">
      <c r="A262" s="65"/>
      <c r="B262" s="66"/>
      <c r="C262" s="67"/>
      <c r="D262" s="68"/>
      <c r="E262" s="68"/>
      <c r="F262" s="68"/>
      <c r="G262" s="68"/>
      <c r="H262" s="69"/>
      <c r="I262" s="68"/>
    </row>
    <row r="263" spans="1:9" s="64" customFormat="1">
      <c r="A263" s="65"/>
      <c r="B263" s="66"/>
      <c r="C263" s="67"/>
      <c r="D263" s="68"/>
      <c r="E263" s="68"/>
      <c r="F263" s="68"/>
      <c r="G263" s="68"/>
      <c r="H263" s="69"/>
      <c r="I263" s="68"/>
    </row>
    <row r="264" spans="1:9" s="64" customFormat="1">
      <c r="A264" s="65"/>
      <c r="B264" s="66"/>
      <c r="C264" s="67"/>
      <c r="D264" s="68"/>
      <c r="E264" s="68"/>
      <c r="F264" s="68"/>
      <c r="G264" s="68"/>
      <c r="H264" s="69"/>
      <c r="I264" s="68"/>
    </row>
    <row r="265" spans="1:9" s="64" customFormat="1">
      <c r="A265" s="65"/>
      <c r="B265" s="66"/>
      <c r="C265" s="67"/>
      <c r="D265" s="68"/>
      <c r="E265" s="68"/>
      <c r="F265" s="68"/>
      <c r="G265" s="68"/>
      <c r="H265" s="69"/>
      <c r="I265" s="68"/>
    </row>
    <row r="266" spans="1:9" s="64" customFormat="1">
      <c r="A266" s="65"/>
      <c r="B266" s="66"/>
      <c r="C266" s="67"/>
      <c r="D266" s="68"/>
      <c r="E266" s="68"/>
      <c r="F266" s="68"/>
      <c r="G266" s="68"/>
      <c r="H266" s="69"/>
      <c r="I266" s="68"/>
    </row>
    <row r="267" spans="1:9" s="64" customFormat="1">
      <c r="A267" s="65"/>
      <c r="B267" s="66"/>
      <c r="C267" s="67"/>
      <c r="D267" s="68"/>
      <c r="E267" s="68"/>
      <c r="F267" s="68"/>
      <c r="G267" s="68"/>
      <c r="H267" s="69"/>
      <c r="I267" s="68"/>
    </row>
    <row r="268" spans="1:9" s="64" customFormat="1">
      <c r="A268" s="65"/>
      <c r="B268" s="66"/>
      <c r="C268" s="67"/>
      <c r="D268" s="68"/>
      <c r="E268" s="68"/>
      <c r="F268" s="68"/>
      <c r="G268" s="68"/>
      <c r="H268" s="69"/>
      <c r="I268" s="68"/>
    </row>
    <row r="269" spans="1:9" s="64" customFormat="1">
      <c r="A269" s="65"/>
      <c r="B269" s="66"/>
      <c r="C269" s="67"/>
      <c r="D269" s="68"/>
      <c r="E269" s="68"/>
      <c r="F269" s="68"/>
      <c r="G269" s="68"/>
      <c r="H269" s="69"/>
      <c r="I269" s="68"/>
    </row>
    <row r="270" spans="1:9" s="64" customFormat="1">
      <c r="A270" s="65"/>
      <c r="B270" s="66"/>
      <c r="C270" s="67"/>
      <c r="D270" s="68"/>
      <c r="E270" s="68"/>
      <c r="F270" s="68"/>
      <c r="G270" s="68"/>
      <c r="H270" s="69"/>
      <c r="I270" s="68"/>
    </row>
    <row r="271" spans="1:9" s="64" customFormat="1">
      <c r="A271" s="65"/>
      <c r="B271" s="66"/>
      <c r="C271" s="67"/>
      <c r="D271" s="68"/>
      <c r="E271" s="68"/>
      <c r="F271" s="68"/>
      <c r="G271" s="68"/>
      <c r="H271" s="69"/>
      <c r="I271" s="68"/>
    </row>
    <row r="272" spans="1:9" s="64" customFormat="1">
      <c r="A272" s="65"/>
      <c r="B272" s="66"/>
      <c r="C272" s="67"/>
      <c r="D272" s="68"/>
      <c r="E272" s="68"/>
      <c r="F272" s="68"/>
      <c r="G272" s="68"/>
      <c r="H272" s="69"/>
      <c r="I272" s="68"/>
    </row>
    <row r="273" spans="1:9" s="64" customFormat="1">
      <c r="A273" s="65"/>
      <c r="B273" s="66"/>
      <c r="C273" s="67"/>
      <c r="D273" s="68"/>
      <c r="E273" s="68"/>
      <c r="F273" s="68"/>
      <c r="G273" s="68"/>
      <c r="H273" s="69"/>
      <c r="I273" s="68"/>
    </row>
    <row r="274" spans="1:9" s="64" customFormat="1">
      <c r="A274" s="65"/>
      <c r="B274" s="66"/>
      <c r="C274" s="67"/>
      <c r="D274" s="68"/>
      <c r="E274" s="68"/>
      <c r="F274" s="68"/>
      <c r="G274" s="68"/>
      <c r="H274" s="69"/>
      <c r="I274" s="68"/>
    </row>
    <row r="275" spans="1:9" s="64" customFormat="1">
      <c r="A275" s="65"/>
      <c r="B275" s="66"/>
      <c r="C275" s="67"/>
      <c r="D275" s="68"/>
      <c r="E275" s="68"/>
      <c r="F275" s="68"/>
      <c r="G275" s="68"/>
      <c r="H275" s="69"/>
      <c r="I275" s="68"/>
    </row>
    <row r="276" spans="1:9" s="64" customFormat="1">
      <c r="A276" s="65"/>
      <c r="B276" s="66"/>
      <c r="C276" s="67"/>
      <c r="D276" s="68"/>
      <c r="E276" s="68"/>
      <c r="F276" s="68"/>
      <c r="G276" s="68"/>
      <c r="H276" s="69"/>
      <c r="I276" s="68"/>
    </row>
    <row r="277" spans="1:9" s="64" customFormat="1">
      <c r="A277" s="65"/>
      <c r="B277" s="66"/>
      <c r="C277" s="67"/>
      <c r="D277" s="68"/>
      <c r="E277" s="68"/>
      <c r="F277" s="68"/>
      <c r="G277" s="68"/>
      <c r="H277" s="69"/>
      <c r="I277" s="68"/>
    </row>
    <row r="278" spans="1:9" s="64" customFormat="1">
      <c r="A278" s="65"/>
      <c r="B278" s="66"/>
      <c r="C278" s="67"/>
      <c r="D278" s="68"/>
      <c r="E278" s="68"/>
      <c r="F278" s="68"/>
      <c r="G278" s="68"/>
      <c r="H278" s="69"/>
      <c r="I278" s="68"/>
    </row>
    <row r="279" spans="1:9" s="64" customFormat="1">
      <c r="A279" s="65"/>
      <c r="B279" s="66"/>
      <c r="C279" s="67"/>
      <c r="D279" s="68"/>
      <c r="E279" s="68"/>
      <c r="F279" s="68"/>
      <c r="G279" s="68"/>
      <c r="H279" s="69"/>
      <c r="I279" s="68"/>
    </row>
    <row r="280" spans="1:9" s="64" customFormat="1">
      <c r="A280" s="65"/>
      <c r="B280" s="66"/>
      <c r="C280" s="67"/>
      <c r="D280" s="68"/>
      <c r="E280" s="68"/>
      <c r="F280" s="68"/>
      <c r="G280" s="68"/>
      <c r="H280" s="69"/>
      <c r="I280" s="68"/>
    </row>
    <row r="281" spans="1:9" s="64" customFormat="1">
      <c r="A281" s="65"/>
      <c r="B281" s="66"/>
      <c r="C281" s="67"/>
      <c r="D281" s="68"/>
      <c r="E281" s="68"/>
      <c r="F281" s="68"/>
      <c r="G281" s="68"/>
      <c r="H281" s="69"/>
      <c r="I281" s="68"/>
    </row>
    <row r="282" spans="1:9" s="64" customFormat="1">
      <c r="A282" s="65"/>
      <c r="B282" s="66"/>
      <c r="C282" s="67"/>
      <c r="D282" s="68"/>
      <c r="E282" s="68"/>
      <c r="F282" s="68"/>
      <c r="G282" s="68"/>
      <c r="H282" s="69"/>
      <c r="I282" s="68"/>
    </row>
    <row r="283" spans="1:9" s="64" customFormat="1">
      <c r="A283" s="65"/>
      <c r="B283" s="66"/>
      <c r="C283" s="67"/>
      <c r="D283" s="68"/>
      <c r="E283" s="68"/>
      <c r="F283" s="68"/>
      <c r="G283" s="68"/>
      <c r="H283" s="69"/>
      <c r="I283" s="68"/>
    </row>
    <row r="284" spans="1:9" s="64" customFormat="1">
      <c r="A284" s="65"/>
      <c r="B284" s="66"/>
      <c r="C284" s="67"/>
      <c r="D284" s="68"/>
      <c r="E284" s="68"/>
      <c r="F284" s="68"/>
      <c r="G284" s="68"/>
      <c r="H284" s="69"/>
      <c r="I284" s="68"/>
    </row>
    <row r="285" spans="1:9" s="64" customFormat="1">
      <c r="A285" s="65"/>
      <c r="B285" s="66"/>
      <c r="C285" s="67"/>
      <c r="D285" s="68"/>
      <c r="E285" s="68"/>
      <c r="F285" s="68"/>
      <c r="G285" s="68"/>
      <c r="H285" s="69"/>
      <c r="I285" s="68"/>
    </row>
    <row r="286" spans="1:9" s="64" customFormat="1">
      <c r="A286" s="65"/>
      <c r="B286" s="66"/>
      <c r="C286" s="67"/>
      <c r="D286" s="68"/>
      <c r="E286" s="68"/>
      <c r="F286" s="68"/>
      <c r="G286" s="68"/>
      <c r="H286" s="69"/>
      <c r="I286" s="68"/>
    </row>
    <row r="287" spans="1:9" s="64" customFormat="1">
      <c r="A287" s="65"/>
      <c r="B287" s="66"/>
      <c r="C287" s="67"/>
      <c r="D287" s="68"/>
      <c r="E287" s="68"/>
      <c r="F287" s="68"/>
      <c r="G287" s="68"/>
      <c r="H287" s="69"/>
      <c r="I287" s="68"/>
    </row>
    <row r="288" spans="1:9" s="64" customFormat="1">
      <c r="A288" s="65"/>
      <c r="B288" s="66"/>
      <c r="C288" s="67"/>
      <c r="D288" s="68"/>
      <c r="E288" s="68"/>
      <c r="F288" s="68"/>
      <c r="G288" s="68"/>
      <c r="H288" s="69"/>
      <c r="I288" s="68"/>
    </row>
    <row r="289" spans="1:9" s="64" customFormat="1">
      <c r="A289" s="65"/>
      <c r="B289" s="66"/>
      <c r="C289" s="67"/>
      <c r="D289" s="68"/>
      <c r="E289" s="68"/>
      <c r="F289" s="68"/>
      <c r="G289" s="68"/>
      <c r="H289" s="69"/>
      <c r="I289" s="68"/>
    </row>
    <row r="290" spans="1:9" s="64" customFormat="1">
      <c r="A290" s="65"/>
      <c r="B290" s="66"/>
      <c r="C290" s="67"/>
      <c r="D290" s="68"/>
      <c r="E290" s="68"/>
      <c r="F290" s="68"/>
      <c r="G290" s="68"/>
      <c r="H290" s="69"/>
      <c r="I290" s="68"/>
    </row>
    <row r="291" spans="1:9" s="64" customFormat="1">
      <c r="A291" s="65"/>
      <c r="B291" s="66"/>
      <c r="C291" s="67"/>
      <c r="D291" s="68"/>
      <c r="E291" s="68"/>
      <c r="F291" s="68"/>
      <c r="G291" s="68"/>
      <c r="H291" s="69"/>
      <c r="I291" s="68"/>
    </row>
    <row r="292" spans="1:9" s="64" customFormat="1">
      <c r="A292" s="65"/>
      <c r="B292" s="66"/>
      <c r="C292" s="67"/>
      <c r="D292" s="68"/>
      <c r="E292" s="68"/>
      <c r="F292" s="68"/>
      <c r="G292" s="68"/>
      <c r="H292" s="69"/>
      <c r="I292" s="68"/>
    </row>
    <row r="293" spans="1:9" s="64" customFormat="1">
      <c r="A293" s="65"/>
      <c r="B293" s="66"/>
      <c r="C293" s="67"/>
      <c r="D293" s="68"/>
      <c r="E293" s="68"/>
      <c r="F293" s="68"/>
      <c r="G293" s="68"/>
      <c r="H293" s="69"/>
      <c r="I293" s="68"/>
    </row>
    <row r="294" spans="1:9" s="64" customFormat="1">
      <c r="A294" s="65"/>
      <c r="B294" s="66"/>
      <c r="C294" s="67"/>
      <c r="D294" s="68"/>
      <c r="E294" s="68"/>
      <c r="F294" s="68"/>
      <c r="G294" s="68"/>
      <c r="H294" s="69"/>
      <c r="I294" s="68"/>
    </row>
    <row r="295" spans="1:9" s="64" customFormat="1">
      <c r="A295" s="65"/>
      <c r="B295" s="66"/>
      <c r="C295" s="67"/>
      <c r="D295" s="68"/>
      <c r="E295" s="68"/>
      <c r="F295" s="68"/>
      <c r="G295" s="68"/>
      <c r="H295" s="69"/>
      <c r="I295" s="68"/>
    </row>
    <row r="296" spans="1:9" s="64" customFormat="1">
      <c r="A296" s="65"/>
      <c r="B296" s="66"/>
      <c r="C296" s="67"/>
      <c r="D296" s="68"/>
      <c r="E296" s="68"/>
      <c r="F296" s="68"/>
      <c r="G296" s="68"/>
      <c r="H296" s="69"/>
      <c r="I296" s="68"/>
    </row>
    <row r="297" spans="1:9" s="64" customFormat="1">
      <c r="A297" s="65"/>
      <c r="B297" s="66"/>
      <c r="C297" s="67"/>
      <c r="D297" s="68"/>
      <c r="E297" s="68"/>
      <c r="F297" s="68"/>
      <c r="G297" s="68"/>
      <c r="H297" s="69"/>
      <c r="I297" s="68"/>
    </row>
    <row r="298" spans="1:9" s="64" customFormat="1">
      <c r="A298" s="65"/>
      <c r="B298" s="66"/>
      <c r="C298" s="67"/>
      <c r="D298" s="68"/>
      <c r="E298" s="68"/>
      <c r="F298" s="68"/>
      <c r="G298" s="68"/>
      <c r="H298" s="69"/>
      <c r="I298" s="68"/>
    </row>
    <row r="299" spans="1:9" s="64" customFormat="1">
      <c r="A299" s="65"/>
      <c r="B299" s="66"/>
      <c r="C299" s="67"/>
      <c r="D299" s="68"/>
      <c r="E299" s="68"/>
      <c r="F299" s="68"/>
      <c r="G299" s="68"/>
      <c r="H299" s="69"/>
      <c r="I299" s="68"/>
    </row>
    <row r="300" spans="1:9" s="64" customFormat="1">
      <c r="A300" s="65"/>
      <c r="B300" s="66"/>
      <c r="C300" s="67"/>
      <c r="D300" s="68"/>
      <c r="E300" s="68"/>
      <c r="F300" s="68"/>
      <c r="G300" s="68"/>
      <c r="H300" s="69"/>
      <c r="I300" s="68"/>
    </row>
    <row r="301" spans="1:9" s="64" customFormat="1">
      <c r="A301" s="65"/>
      <c r="B301" s="66"/>
      <c r="C301" s="67"/>
      <c r="D301" s="68"/>
      <c r="E301" s="68"/>
      <c r="F301" s="68"/>
      <c r="G301" s="68"/>
      <c r="H301" s="69"/>
      <c r="I301" s="68"/>
    </row>
    <row r="302" spans="1:9" s="64" customFormat="1">
      <c r="A302" s="65"/>
      <c r="B302" s="66"/>
      <c r="C302" s="67"/>
      <c r="D302" s="68"/>
      <c r="E302" s="68"/>
      <c r="F302" s="68"/>
      <c r="G302" s="68"/>
      <c r="H302" s="69"/>
      <c r="I302" s="68"/>
    </row>
    <row r="303" spans="1:9" s="64" customFormat="1">
      <c r="A303" s="65"/>
      <c r="B303" s="66"/>
      <c r="C303" s="67"/>
      <c r="D303" s="68"/>
      <c r="E303" s="68"/>
      <c r="F303" s="68"/>
      <c r="G303" s="68"/>
      <c r="H303" s="69"/>
      <c r="I303" s="68"/>
    </row>
    <row r="304" spans="1:9" s="64" customFormat="1">
      <c r="A304" s="65"/>
      <c r="B304" s="66"/>
      <c r="C304" s="67"/>
      <c r="D304" s="68"/>
      <c r="E304" s="68"/>
      <c r="F304" s="68"/>
      <c r="G304" s="68"/>
      <c r="H304" s="69"/>
      <c r="I304" s="68"/>
    </row>
    <row r="305" spans="1:9" s="64" customFormat="1">
      <c r="A305" s="65"/>
      <c r="B305" s="66"/>
      <c r="C305" s="67"/>
      <c r="D305" s="68"/>
      <c r="E305" s="68"/>
      <c r="F305" s="68"/>
      <c r="G305" s="68"/>
      <c r="H305" s="69"/>
      <c r="I305" s="68"/>
    </row>
    <row r="306" spans="1:9" s="64" customFormat="1">
      <c r="A306" s="65"/>
      <c r="B306" s="66"/>
      <c r="C306" s="67"/>
      <c r="D306" s="68"/>
      <c r="E306" s="68"/>
      <c r="F306" s="68"/>
      <c r="G306" s="68"/>
      <c r="H306" s="69"/>
      <c r="I306" s="68"/>
    </row>
    <row r="307" spans="1:9" s="64" customFormat="1">
      <c r="A307" s="65"/>
      <c r="B307" s="66"/>
      <c r="C307" s="67"/>
      <c r="D307" s="68"/>
      <c r="E307" s="68"/>
      <c r="F307" s="68"/>
      <c r="G307" s="68"/>
      <c r="H307" s="69"/>
      <c r="I307" s="68"/>
    </row>
    <row r="308" spans="1:9" s="64" customFormat="1">
      <c r="A308" s="65"/>
      <c r="B308" s="66"/>
      <c r="C308" s="67"/>
      <c r="D308" s="68"/>
      <c r="E308" s="68"/>
      <c r="F308" s="68"/>
      <c r="G308" s="68"/>
      <c r="H308" s="69"/>
      <c r="I308" s="68"/>
    </row>
    <row r="309" spans="1:9" s="64" customFormat="1">
      <c r="A309" s="65"/>
      <c r="B309" s="66"/>
      <c r="C309" s="67"/>
      <c r="D309" s="68"/>
      <c r="E309" s="68"/>
      <c r="F309" s="68"/>
      <c r="G309" s="68"/>
      <c r="H309" s="69"/>
      <c r="I309" s="68"/>
    </row>
    <row r="310" spans="1:9" s="64" customFormat="1">
      <c r="A310" s="65"/>
      <c r="B310" s="66"/>
      <c r="C310" s="67"/>
      <c r="D310" s="68"/>
      <c r="E310" s="68"/>
      <c r="F310" s="68"/>
      <c r="G310" s="68"/>
      <c r="H310" s="69"/>
      <c r="I310" s="68"/>
    </row>
    <row r="311" spans="1:9" s="64" customFormat="1">
      <c r="A311" s="65"/>
      <c r="B311" s="66"/>
      <c r="C311" s="67"/>
      <c r="D311" s="68"/>
      <c r="E311" s="68"/>
      <c r="F311" s="68"/>
      <c r="G311" s="68"/>
      <c r="H311" s="69"/>
      <c r="I311" s="68"/>
    </row>
    <row r="312" spans="1:9" s="64" customFormat="1">
      <c r="A312" s="65"/>
      <c r="B312" s="66"/>
      <c r="C312" s="67"/>
      <c r="D312" s="68"/>
      <c r="E312" s="68"/>
      <c r="F312" s="68"/>
      <c r="G312" s="68"/>
      <c r="H312" s="69"/>
      <c r="I312" s="68"/>
    </row>
    <row r="313" spans="1:9" s="64" customFormat="1">
      <c r="A313" s="65"/>
      <c r="B313" s="66"/>
      <c r="C313" s="67"/>
      <c r="D313" s="68"/>
      <c r="E313" s="68"/>
      <c r="F313" s="68"/>
      <c r="G313" s="68"/>
      <c r="H313" s="69"/>
      <c r="I313" s="68"/>
    </row>
    <row r="314" spans="1:9" s="64" customFormat="1">
      <c r="A314" s="65"/>
      <c r="B314" s="66"/>
      <c r="C314" s="67"/>
      <c r="D314" s="68"/>
      <c r="E314" s="68"/>
      <c r="F314" s="68"/>
      <c r="G314" s="68"/>
      <c r="H314" s="69"/>
      <c r="I314" s="68"/>
    </row>
    <row r="315" spans="1:9" s="64" customFormat="1">
      <c r="A315" s="65"/>
      <c r="B315" s="66"/>
      <c r="C315" s="67"/>
      <c r="D315" s="68"/>
      <c r="E315" s="68"/>
      <c r="F315" s="68"/>
      <c r="G315" s="68"/>
      <c r="H315" s="69"/>
      <c r="I315" s="68"/>
    </row>
    <row r="316" spans="1:9" s="64" customFormat="1">
      <c r="A316" s="65"/>
      <c r="B316" s="66"/>
      <c r="C316" s="67"/>
      <c r="D316" s="68"/>
      <c r="E316" s="68"/>
      <c r="F316" s="68"/>
      <c r="G316" s="68"/>
      <c r="H316" s="69"/>
      <c r="I316" s="68"/>
    </row>
    <row r="317" spans="1:9" s="64" customFormat="1">
      <c r="A317" s="65"/>
      <c r="B317" s="66"/>
      <c r="C317" s="67"/>
      <c r="D317" s="68"/>
      <c r="E317" s="68"/>
      <c r="F317" s="68"/>
      <c r="G317" s="68"/>
      <c r="H317" s="69"/>
      <c r="I317" s="68"/>
    </row>
    <row r="318" spans="1:9" s="64" customFormat="1">
      <c r="A318" s="65"/>
      <c r="B318" s="66"/>
      <c r="C318" s="67"/>
      <c r="D318" s="68"/>
      <c r="E318" s="68"/>
      <c r="F318" s="68"/>
      <c r="G318" s="68"/>
      <c r="H318" s="69"/>
      <c r="I318" s="68"/>
    </row>
    <row r="319" spans="1:9" s="64" customFormat="1">
      <c r="A319" s="65"/>
      <c r="B319" s="66"/>
      <c r="C319" s="67"/>
      <c r="D319" s="68"/>
      <c r="E319" s="68"/>
      <c r="F319" s="68"/>
      <c r="G319" s="68"/>
      <c r="H319" s="69"/>
      <c r="I319" s="68"/>
    </row>
    <row r="320" spans="1:9" s="64" customFormat="1">
      <c r="A320" s="65"/>
      <c r="B320" s="66"/>
      <c r="C320" s="67"/>
      <c r="D320" s="68"/>
      <c r="E320" s="68"/>
      <c r="F320" s="68"/>
      <c r="G320" s="68"/>
      <c r="H320" s="69"/>
      <c r="I320" s="68"/>
    </row>
    <row r="321" spans="1:9" s="64" customFormat="1">
      <c r="A321" s="65"/>
      <c r="B321" s="66"/>
      <c r="C321" s="67"/>
      <c r="D321" s="68"/>
      <c r="E321" s="68"/>
      <c r="F321" s="68"/>
      <c r="G321" s="68"/>
      <c r="H321" s="69"/>
      <c r="I321" s="68"/>
    </row>
    <row r="322" spans="1:9" s="64" customFormat="1">
      <c r="A322" s="65"/>
      <c r="B322" s="66"/>
      <c r="C322" s="67"/>
      <c r="D322" s="68"/>
      <c r="E322" s="68"/>
      <c r="F322" s="68"/>
      <c r="G322" s="68"/>
      <c r="H322" s="69"/>
      <c r="I322" s="68"/>
    </row>
    <row r="323" spans="1:9" s="64" customFormat="1">
      <c r="A323" s="65"/>
      <c r="B323" s="66"/>
      <c r="C323" s="67"/>
      <c r="D323" s="68"/>
      <c r="E323" s="68"/>
      <c r="F323" s="68"/>
      <c r="G323" s="68"/>
      <c r="H323" s="69"/>
      <c r="I323" s="68"/>
    </row>
    <row r="324" spans="1:9" s="64" customFormat="1">
      <c r="A324" s="65"/>
      <c r="B324" s="66"/>
      <c r="C324" s="67"/>
      <c r="D324" s="68"/>
      <c r="E324" s="68"/>
      <c r="F324" s="68"/>
      <c r="G324" s="68"/>
      <c r="H324" s="69"/>
      <c r="I324" s="68"/>
    </row>
    <row r="325" spans="1:9" s="64" customFormat="1">
      <c r="A325" s="65"/>
      <c r="B325" s="66"/>
      <c r="C325" s="67"/>
      <c r="D325" s="68"/>
      <c r="E325" s="68"/>
      <c r="F325" s="68"/>
      <c r="G325" s="68"/>
      <c r="H325" s="69"/>
      <c r="I325" s="68"/>
    </row>
    <row r="326" spans="1:9" s="64" customFormat="1">
      <c r="A326" s="65"/>
      <c r="B326" s="66"/>
      <c r="C326" s="67"/>
      <c r="D326" s="68"/>
      <c r="E326" s="68"/>
      <c r="F326" s="68"/>
      <c r="G326" s="68"/>
      <c r="H326" s="69"/>
      <c r="I326" s="68"/>
    </row>
    <row r="327" spans="1:9" s="64" customFormat="1">
      <c r="A327" s="65"/>
      <c r="B327" s="66"/>
      <c r="C327" s="67"/>
      <c r="D327" s="68"/>
      <c r="E327" s="68"/>
      <c r="F327" s="68"/>
      <c r="G327" s="68"/>
      <c r="H327" s="69"/>
      <c r="I327" s="68"/>
    </row>
    <row r="328" spans="1:9" s="64" customFormat="1">
      <c r="A328" s="65"/>
      <c r="B328" s="66"/>
      <c r="C328" s="67"/>
      <c r="D328" s="68"/>
      <c r="E328" s="68"/>
      <c r="F328" s="68"/>
      <c r="G328" s="68"/>
      <c r="H328" s="69"/>
      <c r="I328" s="68"/>
    </row>
    <row r="329" spans="1:9" s="64" customFormat="1">
      <c r="A329" s="65"/>
      <c r="B329" s="66"/>
      <c r="C329" s="67"/>
      <c r="D329" s="68"/>
      <c r="E329" s="68"/>
      <c r="F329" s="68"/>
      <c r="G329" s="68"/>
      <c r="H329" s="69"/>
      <c r="I329" s="68"/>
    </row>
    <row r="330" spans="1:9" s="64" customFormat="1">
      <c r="A330" s="65"/>
      <c r="B330" s="66"/>
      <c r="C330" s="67"/>
      <c r="D330" s="68"/>
      <c r="E330" s="68"/>
      <c r="F330" s="68"/>
      <c r="G330" s="68"/>
      <c r="H330" s="69"/>
      <c r="I330" s="68"/>
    </row>
    <row r="331" spans="1:9" s="64" customFormat="1">
      <c r="A331" s="65"/>
      <c r="B331" s="66"/>
      <c r="C331" s="67"/>
      <c r="D331" s="68"/>
      <c r="E331" s="68"/>
      <c r="F331" s="68"/>
      <c r="G331" s="68"/>
      <c r="H331" s="69"/>
      <c r="I331" s="68"/>
    </row>
    <row r="332" spans="1:9" s="64" customFormat="1">
      <c r="A332" s="65"/>
      <c r="B332" s="66"/>
      <c r="C332" s="67"/>
      <c r="D332" s="68"/>
      <c r="E332" s="68"/>
      <c r="F332" s="68"/>
      <c r="G332" s="68"/>
      <c r="H332" s="69"/>
      <c r="I332" s="68"/>
    </row>
    <row r="333" spans="1:9" s="64" customFormat="1">
      <c r="A333" s="65"/>
      <c r="B333" s="66"/>
      <c r="C333" s="67"/>
      <c r="D333" s="68"/>
      <c r="E333" s="68"/>
      <c r="F333" s="68"/>
      <c r="G333" s="68"/>
      <c r="H333" s="69"/>
      <c r="I333" s="68"/>
    </row>
    <row r="334" spans="1:9" s="64" customFormat="1">
      <c r="A334" s="65"/>
      <c r="B334" s="66"/>
      <c r="C334" s="67"/>
      <c r="D334" s="68"/>
      <c r="E334" s="68"/>
      <c r="F334" s="68"/>
      <c r="G334" s="68"/>
      <c r="H334" s="69"/>
      <c r="I334" s="68"/>
    </row>
    <row r="335" spans="1:9" s="64" customFormat="1">
      <c r="A335" s="65"/>
      <c r="B335" s="66"/>
      <c r="C335" s="67"/>
      <c r="D335" s="68"/>
      <c r="E335" s="68"/>
      <c r="F335" s="68"/>
      <c r="G335" s="68"/>
      <c r="H335" s="69"/>
      <c r="I335" s="68"/>
    </row>
    <row r="336" spans="1:9" s="64" customFormat="1">
      <c r="A336" s="65"/>
      <c r="B336" s="66"/>
      <c r="C336" s="67"/>
      <c r="D336" s="68"/>
      <c r="E336" s="68"/>
      <c r="F336" s="68"/>
      <c r="G336" s="68"/>
      <c r="H336" s="69"/>
      <c r="I336" s="68"/>
    </row>
    <row r="337" spans="1:9" s="64" customFormat="1">
      <c r="A337" s="65"/>
      <c r="B337" s="66"/>
      <c r="C337" s="67"/>
      <c r="D337" s="68"/>
      <c r="E337" s="68"/>
      <c r="F337" s="68"/>
      <c r="G337" s="68"/>
      <c r="H337" s="69"/>
      <c r="I337" s="68"/>
    </row>
    <row r="338" spans="1:9" s="64" customFormat="1">
      <c r="A338" s="65"/>
      <c r="B338" s="66"/>
      <c r="C338" s="67"/>
      <c r="D338" s="68"/>
      <c r="E338" s="68"/>
      <c r="F338" s="68"/>
      <c r="G338" s="68"/>
      <c r="H338" s="69"/>
      <c r="I338" s="68"/>
    </row>
    <row r="339" spans="1:9" s="64" customFormat="1">
      <c r="A339" s="65"/>
      <c r="B339" s="66"/>
      <c r="C339" s="67"/>
      <c r="D339" s="68"/>
      <c r="E339" s="68"/>
      <c r="F339" s="68"/>
      <c r="G339" s="68"/>
      <c r="H339" s="69"/>
      <c r="I339" s="68"/>
    </row>
    <row r="340" spans="1:9" s="64" customFormat="1">
      <c r="A340" s="65"/>
      <c r="B340" s="66"/>
      <c r="C340" s="67"/>
      <c r="D340" s="68"/>
      <c r="E340" s="68"/>
      <c r="F340" s="68"/>
      <c r="G340" s="68"/>
      <c r="H340" s="69"/>
      <c r="I340" s="68"/>
    </row>
    <row r="341" spans="1:9" s="64" customFormat="1">
      <c r="A341" s="65"/>
      <c r="B341" s="66"/>
      <c r="C341" s="67"/>
      <c r="D341" s="68"/>
      <c r="E341" s="68"/>
      <c r="F341" s="68"/>
      <c r="G341" s="68"/>
      <c r="H341" s="69"/>
      <c r="I341" s="68"/>
    </row>
    <row r="342" spans="1:9" s="64" customFormat="1">
      <c r="A342" s="65"/>
      <c r="B342" s="66"/>
      <c r="C342" s="67"/>
      <c r="D342" s="68"/>
      <c r="E342" s="68"/>
      <c r="F342" s="68"/>
      <c r="G342" s="68"/>
      <c r="H342" s="69"/>
      <c r="I342" s="68"/>
    </row>
    <row r="343" spans="1:9" s="64" customFormat="1">
      <c r="A343" s="65"/>
      <c r="B343" s="66"/>
      <c r="C343" s="67"/>
      <c r="D343" s="68"/>
      <c r="E343" s="68"/>
      <c r="F343" s="68"/>
      <c r="G343" s="68"/>
      <c r="H343" s="69"/>
      <c r="I343" s="68"/>
    </row>
    <row r="344" spans="1:9" s="64" customFormat="1">
      <c r="A344" s="65"/>
      <c r="B344" s="66"/>
      <c r="C344" s="67"/>
      <c r="D344" s="68"/>
      <c r="E344" s="68"/>
      <c r="F344" s="68"/>
      <c r="G344" s="68"/>
      <c r="H344" s="69"/>
      <c r="I344" s="68"/>
    </row>
    <row r="345" spans="1:9" s="64" customFormat="1">
      <c r="A345" s="65"/>
      <c r="B345" s="66"/>
      <c r="C345" s="67"/>
      <c r="D345" s="68"/>
      <c r="E345" s="68"/>
      <c r="F345" s="68"/>
      <c r="G345" s="68"/>
      <c r="H345" s="69"/>
      <c r="I345" s="68"/>
    </row>
    <row r="346" spans="1:9" s="64" customFormat="1">
      <c r="A346" s="65"/>
      <c r="B346" s="66"/>
      <c r="C346" s="67"/>
      <c r="D346" s="68"/>
      <c r="E346" s="68"/>
      <c r="F346" s="68"/>
      <c r="G346" s="68"/>
      <c r="H346" s="69"/>
      <c r="I346" s="68"/>
    </row>
    <row r="347" spans="1:9" s="64" customFormat="1">
      <c r="A347" s="65"/>
      <c r="B347" s="66"/>
      <c r="C347" s="67"/>
      <c r="D347" s="68"/>
      <c r="E347" s="68"/>
      <c r="F347" s="68"/>
      <c r="G347" s="68"/>
      <c r="H347" s="69"/>
      <c r="I347" s="68"/>
    </row>
    <row r="348" spans="1:9" s="64" customFormat="1">
      <c r="A348" s="65"/>
      <c r="B348" s="66"/>
      <c r="C348" s="67"/>
      <c r="D348" s="68"/>
      <c r="E348" s="68"/>
      <c r="F348" s="68"/>
      <c r="G348" s="68"/>
      <c r="H348" s="69"/>
      <c r="I348" s="68"/>
    </row>
    <row r="349" spans="1:9" s="64" customFormat="1">
      <c r="A349" s="65"/>
      <c r="B349" s="66"/>
      <c r="C349" s="67"/>
      <c r="D349" s="68"/>
      <c r="E349" s="68"/>
      <c r="F349" s="68"/>
      <c r="G349" s="68"/>
      <c r="H349" s="69"/>
      <c r="I349" s="68"/>
    </row>
    <row r="350" spans="1:9" s="64" customFormat="1">
      <c r="A350" s="65"/>
      <c r="B350" s="66"/>
      <c r="C350" s="67"/>
      <c r="D350" s="68"/>
      <c r="E350" s="68"/>
      <c r="F350" s="68"/>
      <c r="G350" s="68"/>
      <c r="H350" s="69"/>
      <c r="I350" s="68"/>
    </row>
    <row r="351" spans="1:9" s="64" customFormat="1">
      <c r="A351" s="65"/>
      <c r="B351" s="66"/>
      <c r="C351" s="67"/>
      <c r="D351" s="68"/>
      <c r="E351" s="68"/>
      <c r="F351" s="68"/>
      <c r="G351" s="68"/>
      <c r="H351" s="69"/>
      <c r="I351" s="68"/>
    </row>
    <row r="352" spans="1:9" s="64" customFormat="1">
      <c r="A352" s="65"/>
      <c r="B352" s="66"/>
      <c r="C352" s="67"/>
      <c r="D352" s="68"/>
      <c r="E352" s="68"/>
      <c r="F352" s="68"/>
      <c r="G352" s="68"/>
      <c r="H352" s="69"/>
      <c r="I352" s="68"/>
    </row>
    <row r="353" spans="1:9" s="64" customFormat="1">
      <c r="A353" s="65"/>
      <c r="B353" s="66"/>
      <c r="C353" s="67"/>
      <c r="D353" s="68"/>
      <c r="E353" s="68"/>
      <c r="F353" s="68"/>
      <c r="G353" s="68"/>
      <c r="H353" s="69"/>
      <c r="I353" s="68"/>
    </row>
    <row r="354" spans="1:9" s="64" customFormat="1">
      <c r="A354" s="65"/>
      <c r="B354" s="66"/>
      <c r="C354" s="67"/>
      <c r="D354" s="68"/>
      <c r="E354" s="68"/>
      <c r="F354" s="68"/>
      <c r="G354" s="68"/>
      <c r="H354" s="69"/>
      <c r="I354" s="68"/>
    </row>
    <row r="355" spans="1:9" s="64" customFormat="1">
      <c r="A355" s="65"/>
      <c r="B355" s="66"/>
      <c r="C355" s="67"/>
      <c r="D355" s="68"/>
      <c r="E355" s="68"/>
      <c r="F355" s="68"/>
      <c r="G355" s="68"/>
      <c r="H355" s="69"/>
      <c r="I355" s="68"/>
    </row>
    <row r="356" spans="1:9" s="64" customFormat="1">
      <c r="A356" s="65"/>
      <c r="B356" s="66"/>
      <c r="C356" s="67"/>
      <c r="D356" s="68"/>
      <c r="E356" s="68"/>
      <c r="F356" s="68"/>
      <c r="G356" s="68"/>
      <c r="H356" s="69"/>
      <c r="I356" s="68"/>
    </row>
    <row r="357" spans="1:9" s="64" customFormat="1">
      <c r="A357" s="65"/>
      <c r="B357" s="66"/>
      <c r="C357" s="67"/>
      <c r="D357" s="68"/>
      <c r="E357" s="68"/>
      <c r="F357" s="68"/>
      <c r="G357" s="68"/>
      <c r="H357" s="69"/>
      <c r="I357" s="68"/>
    </row>
    <row r="358" spans="1:9" s="64" customFormat="1">
      <c r="A358" s="65"/>
      <c r="B358" s="66"/>
      <c r="C358" s="67"/>
      <c r="D358" s="68"/>
      <c r="E358" s="68"/>
      <c r="F358" s="68"/>
      <c r="G358" s="68"/>
      <c r="H358" s="69"/>
      <c r="I358" s="68"/>
    </row>
    <row r="359" spans="1:9" s="64" customFormat="1">
      <c r="A359" s="65"/>
      <c r="B359" s="66"/>
      <c r="C359" s="67"/>
      <c r="D359" s="68"/>
      <c r="E359" s="68"/>
      <c r="F359" s="68"/>
      <c r="G359" s="68"/>
      <c r="H359" s="69"/>
      <c r="I359" s="68"/>
    </row>
    <row r="360" spans="1:9" s="64" customFormat="1">
      <c r="A360" s="65"/>
      <c r="B360" s="66"/>
      <c r="C360" s="67"/>
      <c r="D360" s="68"/>
      <c r="E360" s="68"/>
      <c r="F360" s="68"/>
      <c r="G360" s="68"/>
      <c r="H360" s="69"/>
      <c r="I360" s="68"/>
    </row>
    <row r="361" spans="1:9" s="64" customFormat="1">
      <c r="A361" s="65"/>
      <c r="B361" s="66"/>
      <c r="C361" s="67"/>
      <c r="D361" s="68"/>
      <c r="E361" s="68"/>
      <c r="F361" s="68"/>
      <c r="G361" s="68"/>
      <c r="H361" s="69"/>
      <c r="I361" s="68"/>
    </row>
    <row r="362" spans="1:9" s="64" customFormat="1">
      <c r="A362" s="65"/>
      <c r="B362" s="66"/>
      <c r="C362" s="67"/>
      <c r="D362" s="68"/>
      <c r="E362" s="68"/>
      <c r="F362" s="68"/>
      <c r="G362" s="68"/>
      <c r="H362" s="69"/>
      <c r="I362" s="68"/>
    </row>
    <row r="363" spans="1:9" s="64" customFormat="1">
      <c r="A363" s="65"/>
      <c r="B363" s="66"/>
      <c r="C363" s="67"/>
      <c r="D363" s="68"/>
      <c r="E363" s="68"/>
      <c r="F363" s="68"/>
      <c r="G363" s="68"/>
      <c r="H363" s="69"/>
      <c r="I363" s="68"/>
    </row>
    <row r="364" spans="1:9" s="64" customFormat="1">
      <c r="A364" s="65"/>
      <c r="B364" s="66"/>
      <c r="C364" s="67"/>
      <c r="D364" s="68"/>
      <c r="E364" s="68"/>
      <c r="F364" s="68"/>
      <c r="G364" s="68"/>
      <c r="H364" s="69"/>
      <c r="I364" s="68"/>
    </row>
    <row r="365" spans="1:9" s="64" customFormat="1">
      <c r="A365" s="65"/>
      <c r="B365" s="66"/>
      <c r="C365" s="67"/>
      <c r="D365" s="68"/>
      <c r="E365" s="68"/>
      <c r="F365" s="68"/>
      <c r="G365" s="68"/>
      <c r="H365" s="69"/>
      <c r="I365" s="68"/>
    </row>
    <row r="366" spans="1:9" s="64" customFormat="1">
      <c r="A366" s="65"/>
      <c r="B366" s="66"/>
      <c r="C366" s="67"/>
      <c r="D366" s="68"/>
      <c r="E366" s="68"/>
      <c r="F366" s="68"/>
      <c r="G366" s="68"/>
      <c r="H366" s="69"/>
      <c r="I366" s="68"/>
    </row>
    <row r="367" spans="1:9" s="64" customFormat="1">
      <c r="A367" s="65"/>
      <c r="B367" s="66"/>
      <c r="C367" s="67"/>
      <c r="D367" s="68"/>
      <c r="E367" s="68"/>
      <c r="F367" s="68"/>
      <c r="G367" s="68"/>
      <c r="H367" s="69"/>
      <c r="I367" s="68"/>
    </row>
    <row r="368" spans="1:9" s="64" customFormat="1">
      <c r="A368" s="65"/>
      <c r="B368" s="66"/>
      <c r="C368" s="67"/>
      <c r="D368" s="68"/>
      <c r="E368" s="68"/>
      <c r="F368" s="68"/>
      <c r="G368" s="68"/>
      <c r="H368" s="69"/>
      <c r="I368" s="68"/>
    </row>
    <row r="369" spans="1:9" s="64" customFormat="1">
      <c r="A369" s="65"/>
      <c r="B369" s="66"/>
      <c r="C369" s="67"/>
      <c r="D369" s="68"/>
      <c r="E369" s="68"/>
      <c r="F369" s="68"/>
      <c r="G369" s="68"/>
      <c r="H369" s="69"/>
      <c r="I369" s="68"/>
    </row>
    <row r="370" spans="1:9" s="64" customFormat="1">
      <c r="A370" s="65"/>
      <c r="B370" s="66"/>
      <c r="C370" s="67"/>
      <c r="D370" s="68"/>
      <c r="E370" s="68"/>
      <c r="F370" s="68"/>
      <c r="G370" s="68"/>
      <c r="H370" s="69"/>
      <c r="I370" s="68"/>
    </row>
    <row r="371" spans="1:9" s="64" customFormat="1">
      <c r="A371" s="65"/>
      <c r="B371" s="66"/>
      <c r="C371" s="67"/>
      <c r="D371" s="68"/>
      <c r="E371" s="68"/>
      <c r="F371" s="68"/>
      <c r="G371" s="68"/>
      <c r="H371" s="69"/>
      <c r="I371" s="68"/>
    </row>
    <row r="372" spans="1:9" s="64" customFormat="1">
      <c r="A372" s="65"/>
      <c r="B372" s="66"/>
      <c r="C372" s="67"/>
      <c r="D372" s="68"/>
      <c r="E372" s="68"/>
      <c r="F372" s="68"/>
      <c r="G372" s="68"/>
      <c r="H372" s="69"/>
      <c r="I372" s="68"/>
    </row>
    <row r="373" spans="1:9" s="64" customFormat="1">
      <c r="A373" s="65"/>
      <c r="B373" s="66"/>
      <c r="C373" s="67"/>
      <c r="D373" s="68"/>
      <c r="E373" s="68"/>
      <c r="F373" s="68"/>
      <c r="G373" s="68"/>
      <c r="H373" s="69"/>
      <c r="I373" s="68"/>
    </row>
    <row r="374" spans="1:9" s="64" customFormat="1">
      <c r="A374" s="65"/>
      <c r="B374" s="66"/>
      <c r="C374" s="67"/>
      <c r="D374" s="68"/>
      <c r="E374" s="68"/>
      <c r="F374" s="68"/>
      <c r="G374" s="68"/>
      <c r="H374" s="69"/>
      <c r="I374" s="68"/>
    </row>
    <row r="375" spans="1:9" s="64" customFormat="1">
      <c r="A375" s="65"/>
      <c r="B375" s="66"/>
      <c r="C375" s="67"/>
      <c r="D375" s="68"/>
      <c r="E375" s="68"/>
      <c r="F375" s="68"/>
      <c r="G375" s="68"/>
      <c r="H375" s="69"/>
      <c r="I375" s="68"/>
    </row>
    <row r="376" spans="1:9" s="64" customFormat="1">
      <c r="A376" s="65"/>
      <c r="B376" s="66"/>
      <c r="C376" s="67"/>
      <c r="D376" s="68"/>
      <c r="E376" s="68"/>
      <c r="F376" s="68"/>
      <c r="G376" s="68"/>
      <c r="H376" s="69"/>
      <c r="I376" s="68"/>
    </row>
    <row r="377" spans="1:9" s="64" customFormat="1">
      <c r="A377" s="65"/>
      <c r="B377" s="66"/>
      <c r="C377" s="67"/>
      <c r="D377" s="68"/>
      <c r="E377" s="68"/>
      <c r="F377" s="68"/>
      <c r="G377" s="68"/>
      <c r="H377" s="69"/>
      <c r="I377" s="68"/>
    </row>
    <row r="378" spans="1:9" s="64" customFormat="1">
      <c r="A378" s="65"/>
      <c r="B378" s="66"/>
      <c r="C378" s="67"/>
      <c r="D378" s="68"/>
      <c r="E378" s="68"/>
      <c r="F378" s="68"/>
      <c r="G378" s="68"/>
      <c r="H378" s="69"/>
      <c r="I378" s="68"/>
    </row>
    <row r="379" spans="1:9" s="64" customFormat="1">
      <c r="A379" s="65"/>
      <c r="B379" s="66"/>
      <c r="C379" s="67"/>
      <c r="D379" s="68"/>
      <c r="E379" s="68"/>
      <c r="F379" s="68"/>
      <c r="G379" s="68"/>
      <c r="H379" s="69"/>
      <c r="I379" s="68"/>
    </row>
    <row r="380" spans="1:9" s="64" customFormat="1">
      <c r="A380" s="65"/>
      <c r="B380" s="66"/>
      <c r="C380" s="67"/>
      <c r="D380" s="68"/>
      <c r="E380" s="68"/>
      <c r="F380" s="68"/>
      <c r="G380" s="68"/>
      <c r="H380" s="69"/>
      <c r="I380" s="68"/>
    </row>
    <row r="381" spans="1:9" s="64" customFormat="1">
      <c r="A381" s="65"/>
      <c r="B381" s="66"/>
      <c r="C381" s="67"/>
      <c r="D381" s="68"/>
      <c r="E381" s="68"/>
      <c r="F381" s="68"/>
      <c r="G381" s="68"/>
      <c r="H381" s="69"/>
      <c r="I381" s="68"/>
    </row>
    <row r="382" spans="1:9" s="64" customFormat="1">
      <c r="A382" s="65"/>
      <c r="B382" s="66"/>
      <c r="C382" s="67"/>
      <c r="D382" s="68"/>
      <c r="E382" s="68"/>
      <c r="F382" s="68"/>
      <c r="G382" s="68"/>
      <c r="H382" s="69"/>
      <c r="I382" s="68"/>
    </row>
  </sheetData>
  <mergeCells count="7">
    <mergeCell ref="B8:C8"/>
    <mergeCell ref="H8:H9"/>
    <mergeCell ref="C69:G69"/>
    <mergeCell ref="A1:A67"/>
    <mergeCell ref="B1:C6"/>
    <mergeCell ref="B7:C7"/>
    <mergeCell ref="H7:I7"/>
  </mergeCells>
  <phoneticPr fontId="70" type="noConversion"/>
  <hyperlinks>
    <hyperlink ref="B8:C8" location="'ΠΡΟΤΕΙΝΟΜΕΝΟΣ ΤΙΜΟΚΑΤΑΛΟΓΟΣ'!A1" display="ΣΥΝΟΠΤΙΚΟΣ ΤΙΜΟΚΑΤΑΛΟΓΟΣ"/>
  </hyperlinks>
  <pageMargins left="0.75" right="0.75" top="1" bottom="1" header="0.5" footer="0.5"/>
  <pageSetup paperSize="9" scale="11" orientation="portrait" r:id="rId1"/>
  <headerFooter alignWithMargins="0"/>
  <colBreaks count="1" manualBreakCount="1">
    <brk id="9"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5"/>
  <sheetViews>
    <sheetView view="pageBreakPreview" zoomScale="25" zoomScaleNormal="25" zoomScaleSheetLayoutView="25" workbookViewId="0">
      <selection activeCell="D5" sqref="D5"/>
    </sheetView>
  </sheetViews>
  <sheetFormatPr defaultRowHeight="44.25"/>
  <cols>
    <col min="1" max="1" width="20.85546875" style="718" customWidth="1"/>
    <col min="2" max="2" width="21.42578125" style="719" customWidth="1"/>
    <col min="3" max="3" width="239.140625" style="720" customWidth="1"/>
    <col min="4" max="4" width="64.85546875" style="720" customWidth="1"/>
    <col min="5" max="5" width="65.5703125" style="721" customWidth="1"/>
    <col min="6" max="6" width="65" style="721" customWidth="1"/>
    <col min="7" max="7" width="21.42578125" style="722" customWidth="1"/>
    <col min="8" max="8" width="188" style="715" customWidth="1"/>
    <col min="9" max="9" width="33.7109375" style="643" customWidth="1"/>
    <col min="10" max="10" width="41.140625" style="643" customWidth="1"/>
    <col min="11" max="11" width="40.5703125" style="643" customWidth="1"/>
    <col min="12" max="253" width="9.140625" style="643"/>
    <col min="254" max="254" width="20.85546875" style="643" customWidth="1"/>
    <col min="255" max="255" width="21.42578125" style="643" customWidth="1"/>
    <col min="256" max="256" width="239.140625" style="643" customWidth="1"/>
    <col min="257" max="257" width="64.85546875" style="643" customWidth="1"/>
    <col min="258" max="258" width="65.5703125" style="643" customWidth="1"/>
    <col min="259" max="259" width="65" style="643" customWidth="1"/>
    <col min="260" max="262" width="35.85546875" style="643" customWidth="1"/>
    <col min="263" max="263" width="21.42578125" style="643" customWidth="1"/>
    <col min="264" max="264" width="188" style="643" customWidth="1"/>
    <col min="265" max="265" width="33.7109375" style="643" customWidth="1"/>
    <col min="266" max="266" width="41.140625" style="643" customWidth="1"/>
    <col min="267" max="267" width="40.5703125" style="643" customWidth="1"/>
    <col min="268" max="509" width="9.140625" style="643"/>
    <col min="510" max="510" width="20.85546875" style="643" customWidth="1"/>
    <col min="511" max="511" width="21.42578125" style="643" customWidth="1"/>
    <col min="512" max="512" width="239.140625" style="643" customWidth="1"/>
    <col min="513" max="513" width="64.85546875" style="643" customWidth="1"/>
    <col min="514" max="514" width="65.5703125" style="643" customWidth="1"/>
    <col min="515" max="515" width="65" style="643" customWidth="1"/>
    <col min="516" max="518" width="35.85546875" style="643" customWidth="1"/>
    <col min="519" max="519" width="21.42578125" style="643" customWidth="1"/>
    <col min="520" max="520" width="188" style="643" customWidth="1"/>
    <col min="521" max="521" width="33.7109375" style="643" customWidth="1"/>
    <col min="522" max="522" width="41.140625" style="643" customWidth="1"/>
    <col min="523" max="523" width="40.5703125" style="643" customWidth="1"/>
    <col min="524" max="765" width="9.140625" style="643"/>
    <col min="766" max="766" width="20.85546875" style="643" customWidth="1"/>
    <col min="767" max="767" width="21.42578125" style="643" customWidth="1"/>
    <col min="768" max="768" width="239.140625" style="643" customWidth="1"/>
    <col min="769" max="769" width="64.85546875" style="643" customWidth="1"/>
    <col min="770" max="770" width="65.5703125" style="643" customWidth="1"/>
    <col min="771" max="771" width="65" style="643" customWidth="1"/>
    <col min="772" max="774" width="35.85546875" style="643" customWidth="1"/>
    <col min="775" max="775" width="21.42578125" style="643" customWidth="1"/>
    <col min="776" max="776" width="188" style="643" customWidth="1"/>
    <col min="777" max="777" width="33.7109375" style="643" customWidth="1"/>
    <col min="778" max="778" width="41.140625" style="643" customWidth="1"/>
    <col min="779" max="779" width="40.5703125" style="643" customWidth="1"/>
    <col min="780" max="1021" width="9.140625" style="643"/>
    <col min="1022" max="1022" width="20.85546875" style="643" customWidth="1"/>
    <col min="1023" max="1023" width="21.42578125" style="643" customWidth="1"/>
    <col min="1024" max="1024" width="239.140625" style="643" customWidth="1"/>
    <col min="1025" max="1025" width="64.85546875" style="643" customWidth="1"/>
    <col min="1026" max="1026" width="65.5703125" style="643" customWidth="1"/>
    <col min="1027" max="1027" width="65" style="643" customWidth="1"/>
    <col min="1028" max="1030" width="35.85546875" style="643" customWidth="1"/>
    <col min="1031" max="1031" width="21.42578125" style="643" customWidth="1"/>
    <col min="1032" max="1032" width="188" style="643" customWidth="1"/>
    <col min="1033" max="1033" width="33.7109375" style="643" customWidth="1"/>
    <col min="1034" max="1034" width="41.140625" style="643" customWidth="1"/>
    <col min="1035" max="1035" width="40.5703125" style="643" customWidth="1"/>
    <col min="1036" max="1277" width="9.140625" style="643"/>
    <col min="1278" max="1278" width="20.85546875" style="643" customWidth="1"/>
    <col min="1279" max="1279" width="21.42578125" style="643" customWidth="1"/>
    <col min="1280" max="1280" width="239.140625" style="643" customWidth="1"/>
    <col min="1281" max="1281" width="64.85546875" style="643" customWidth="1"/>
    <col min="1282" max="1282" width="65.5703125" style="643" customWidth="1"/>
    <col min="1283" max="1283" width="65" style="643" customWidth="1"/>
    <col min="1284" max="1286" width="35.85546875" style="643" customWidth="1"/>
    <col min="1287" max="1287" width="21.42578125" style="643" customWidth="1"/>
    <col min="1288" max="1288" width="188" style="643" customWidth="1"/>
    <col min="1289" max="1289" width="33.7109375" style="643" customWidth="1"/>
    <col min="1290" max="1290" width="41.140625" style="643" customWidth="1"/>
    <col min="1291" max="1291" width="40.5703125" style="643" customWidth="1"/>
    <col min="1292" max="1533" width="9.140625" style="643"/>
    <col min="1534" max="1534" width="20.85546875" style="643" customWidth="1"/>
    <col min="1535" max="1535" width="21.42578125" style="643" customWidth="1"/>
    <col min="1536" max="1536" width="239.140625" style="643" customWidth="1"/>
    <col min="1537" max="1537" width="64.85546875" style="643" customWidth="1"/>
    <col min="1538" max="1538" width="65.5703125" style="643" customWidth="1"/>
    <col min="1539" max="1539" width="65" style="643" customWidth="1"/>
    <col min="1540" max="1542" width="35.85546875" style="643" customWidth="1"/>
    <col min="1543" max="1543" width="21.42578125" style="643" customWidth="1"/>
    <col min="1544" max="1544" width="188" style="643" customWidth="1"/>
    <col min="1545" max="1545" width="33.7109375" style="643" customWidth="1"/>
    <col min="1546" max="1546" width="41.140625" style="643" customWidth="1"/>
    <col min="1547" max="1547" width="40.5703125" style="643" customWidth="1"/>
    <col min="1548" max="1789" width="9.140625" style="643"/>
    <col min="1790" max="1790" width="20.85546875" style="643" customWidth="1"/>
    <col min="1791" max="1791" width="21.42578125" style="643" customWidth="1"/>
    <col min="1792" max="1792" width="239.140625" style="643" customWidth="1"/>
    <col min="1793" max="1793" width="64.85546875" style="643" customWidth="1"/>
    <col min="1794" max="1794" width="65.5703125" style="643" customWidth="1"/>
    <col min="1795" max="1795" width="65" style="643" customWidth="1"/>
    <col min="1796" max="1798" width="35.85546875" style="643" customWidth="1"/>
    <col min="1799" max="1799" width="21.42578125" style="643" customWidth="1"/>
    <col min="1800" max="1800" width="188" style="643" customWidth="1"/>
    <col min="1801" max="1801" width="33.7109375" style="643" customWidth="1"/>
    <col min="1802" max="1802" width="41.140625" style="643" customWidth="1"/>
    <col min="1803" max="1803" width="40.5703125" style="643" customWidth="1"/>
    <col min="1804" max="2045" width="9.140625" style="643"/>
    <col min="2046" max="2046" width="20.85546875" style="643" customWidth="1"/>
    <col min="2047" max="2047" width="21.42578125" style="643" customWidth="1"/>
    <col min="2048" max="2048" width="239.140625" style="643" customWidth="1"/>
    <col min="2049" max="2049" width="64.85546875" style="643" customWidth="1"/>
    <col min="2050" max="2050" width="65.5703125" style="643" customWidth="1"/>
    <col min="2051" max="2051" width="65" style="643" customWidth="1"/>
    <col min="2052" max="2054" width="35.85546875" style="643" customWidth="1"/>
    <col min="2055" max="2055" width="21.42578125" style="643" customWidth="1"/>
    <col min="2056" max="2056" width="188" style="643" customWidth="1"/>
    <col min="2057" max="2057" width="33.7109375" style="643" customWidth="1"/>
    <col min="2058" max="2058" width="41.140625" style="643" customWidth="1"/>
    <col min="2059" max="2059" width="40.5703125" style="643" customWidth="1"/>
    <col min="2060" max="2301" width="9.140625" style="643"/>
    <col min="2302" max="2302" width="20.85546875" style="643" customWidth="1"/>
    <col min="2303" max="2303" width="21.42578125" style="643" customWidth="1"/>
    <col min="2304" max="2304" width="239.140625" style="643" customWidth="1"/>
    <col min="2305" max="2305" width="64.85546875" style="643" customWidth="1"/>
    <col min="2306" max="2306" width="65.5703125" style="643" customWidth="1"/>
    <col min="2307" max="2307" width="65" style="643" customWidth="1"/>
    <col min="2308" max="2310" width="35.85546875" style="643" customWidth="1"/>
    <col min="2311" max="2311" width="21.42578125" style="643" customWidth="1"/>
    <col min="2312" max="2312" width="188" style="643" customWidth="1"/>
    <col min="2313" max="2313" width="33.7109375" style="643" customWidth="1"/>
    <col min="2314" max="2314" width="41.140625" style="643" customWidth="1"/>
    <col min="2315" max="2315" width="40.5703125" style="643" customWidth="1"/>
    <col min="2316" max="2557" width="9.140625" style="643"/>
    <col min="2558" max="2558" width="20.85546875" style="643" customWidth="1"/>
    <col min="2559" max="2559" width="21.42578125" style="643" customWidth="1"/>
    <col min="2560" max="2560" width="239.140625" style="643" customWidth="1"/>
    <col min="2561" max="2561" width="64.85546875" style="643" customWidth="1"/>
    <col min="2562" max="2562" width="65.5703125" style="643" customWidth="1"/>
    <col min="2563" max="2563" width="65" style="643" customWidth="1"/>
    <col min="2564" max="2566" width="35.85546875" style="643" customWidth="1"/>
    <col min="2567" max="2567" width="21.42578125" style="643" customWidth="1"/>
    <col min="2568" max="2568" width="188" style="643" customWidth="1"/>
    <col min="2569" max="2569" width="33.7109375" style="643" customWidth="1"/>
    <col min="2570" max="2570" width="41.140625" style="643" customWidth="1"/>
    <col min="2571" max="2571" width="40.5703125" style="643" customWidth="1"/>
    <col min="2572" max="2813" width="9.140625" style="643"/>
    <col min="2814" max="2814" width="20.85546875" style="643" customWidth="1"/>
    <col min="2815" max="2815" width="21.42578125" style="643" customWidth="1"/>
    <col min="2816" max="2816" width="239.140625" style="643" customWidth="1"/>
    <col min="2817" max="2817" width="64.85546875" style="643" customWidth="1"/>
    <col min="2818" max="2818" width="65.5703125" style="643" customWidth="1"/>
    <col min="2819" max="2819" width="65" style="643" customWidth="1"/>
    <col min="2820" max="2822" width="35.85546875" style="643" customWidth="1"/>
    <col min="2823" max="2823" width="21.42578125" style="643" customWidth="1"/>
    <col min="2824" max="2824" width="188" style="643" customWidth="1"/>
    <col min="2825" max="2825" width="33.7109375" style="643" customWidth="1"/>
    <col min="2826" max="2826" width="41.140625" style="643" customWidth="1"/>
    <col min="2827" max="2827" width="40.5703125" style="643" customWidth="1"/>
    <col min="2828" max="3069" width="9.140625" style="643"/>
    <col min="3070" max="3070" width="20.85546875" style="643" customWidth="1"/>
    <col min="3071" max="3071" width="21.42578125" style="643" customWidth="1"/>
    <col min="3072" max="3072" width="239.140625" style="643" customWidth="1"/>
    <col min="3073" max="3073" width="64.85546875" style="643" customWidth="1"/>
    <col min="3074" max="3074" width="65.5703125" style="643" customWidth="1"/>
    <col min="3075" max="3075" width="65" style="643" customWidth="1"/>
    <col min="3076" max="3078" width="35.85546875" style="643" customWidth="1"/>
    <col min="3079" max="3079" width="21.42578125" style="643" customWidth="1"/>
    <col min="3080" max="3080" width="188" style="643" customWidth="1"/>
    <col min="3081" max="3081" width="33.7109375" style="643" customWidth="1"/>
    <col min="3082" max="3082" width="41.140625" style="643" customWidth="1"/>
    <col min="3083" max="3083" width="40.5703125" style="643" customWidth="1"/>
    <col min="3084" max="3325" width="9.140625" style="643"/>
    <col min="3326" max="3326" width="20.85546875" style="643" customWidth="1"/>
    <col min="3327" max="3327" width="21.42578125" style="643" customWidth="1"/>
    <col min="3328" max="3328" width="239.140625" style="643" customWidth="1"/>
    <col min="3329" max="3329" width="64.85546875" style="643" customWidth="1"/>
    <col min="3330" max="3330" width="65.5703125" style="643" customWidth="1"/>
    <col min="3331" max="3331" width="65" style="643" customWidth="1"/>
    <col min="3332" max="3334" width="35.85546875" style="643" customWidth="1"/>
    <col min="3335" max="3335" width="21.42578125" style="643" customWidth="1"/>
    <col min="3336" max="3336" width="188" style="643" customWidth="1"/>
    <col min="3337" max="3337" width="33.7109375" style="643" customWidth="1"/>
    <col min="3338" max="3338" width="41.140625" style="643" customWidth="1"/>
    <col min="3339" max="3339" width="40.5703125" style="643" customWidth="1"/>
    <col min="3340" max="3581" width="9.140625" style="643"/>
    <col min="3582" max="3582" width="20.85546875" style="643" customWidth="1"/>
    <col min="3583" max="3583" width="21.42578125" style="643" customWidth="1"/>
    <col min="3584" max="3584" width="239.140625" style="643" customWidth="1"/>
    <col min="3585" max="3585" width="64.85546875" style="643" customWidth="1"/>
    <col min="3586" max="3586" width="65.5703125" style="643" customWidth="1"/>
    <col min="3587" max="3587" width="65" style="643" customWidth="1"/>
    <col min="3588" max="3590" width="35.85546875" style="643" customWidth="1"/>
    <col min="3591" max="3591" width="21.42578125" style="643" customWidth="1"/>
    <col min="3592" max="3592" width="188" style="643" customWidth="1"/>
    <col min="3593" max="3593" width="33.7109375" style="643" customWidth="1"/>
    <col min="3594" max="3594" width="41.140625" style="643" customWidth="1"/>
    <col min="3595" max="3595" width="40.5703125" style="643" customWidth="1"/>
    <col min="3596" max="3837" width="9.140625" style="643"/>
    <col min="3838" max="3838" width="20.85546875" style="643" customWidth="1"/>
    <col min="3839" max="3839" width="21.42578125" style="643" customWidth="1"/>
    <col min="3840" max="3840" width="239.140625" style="643" customWidth="1"/>
    <col min="3841" max="3841" width="64.85546875" style="643" customWidth="1"/>
    <col min="3842" max="3842" width="65.5703125" style="643" customWidth="1"/>
    <col min="3843" max="3843" width="65" style="643" customWidth="1"/>
    <col min="3844" max="3846" width="35.85546875" style="643" customWidth="1"/>
    <col min="3847" max="3847" width="21.42578125" style="643" customWidth="1"/>
    <col min="3848" max="3848" width="188" style="643" customWidth="1"/>
    <col min="3849" max="3849" width="33.7109375" style="643" customWidth="1"/>
    <col min="3850" max="3850" width="41.140625" style="643" customWidth="1"/>
    <col min="3851" max="3851" width="40.5703125" style="643" customWidth="1"/>
    <col min="3852" max="4093" width="9.140625" style="643"/>
    <col min="4094" max="4094" width="20.85546875" style="643" customWidth="1"/>
    <col min="4095" max="4095" width="21.42578125" style="643" customWidth="1"/>
    <col min="4096" max="4096" width="239.140625" style="643" customWidth="1"/>
    <col min="4097" max="4097" width="64.85546875" style="643" customWidth="1"/>
    <col min="4098" max="4098" width="65.5703125" style="643" customWidth="1"/>
    <col min="4099" max="4099" width="65" style="643" customWidth="1"/>
    <col min="4100" max="4102" width="35.85546875" style="643" customWidth="1"/>
    <col min="4103" max="4103" width="21.42578125" style="643" customWidth="1"/>
    <col min="4104" max="4104" width="188" style="643" customWidth="1"/>
    <col min="4105" max="4105" width="33.7109375" style="643" customWidth="1"/>
    <col min="4106" max="4106" width="41.140625" style="643" customWidth="1"/>
    <col min="4107" max="4107" width="40.5703125" style="643" customWidth="1"/>
    <col min="4108" max="4349" width="9.140625" style="643"/>
    <col min="4350" max="4350" width="20.85546875" style="643" customWidth="1"/>
    <col min="4351" max="4351" width="21.42578125" style="643" customWidth="1"/>
    <col min="4352" max="4352" width="239.140625" style="643" customWidth="1"/>
    <col min="4353" max="4353" width="64.85546875" style="643" customWidth="1"/>
    <col min="4354" max="4354" width="65.5703125" style="643" customWidth="1"/>
    <col min="4355" max="4355" width="65" style="643" customWidth="1"/>
    <col min="4356" max="4358" width="35.85546875" style="643" customWidth="1"/>
    <col min="4359" max="4359" width="21.42578125" style="643" customWidth="1"/>
    <col min="4360" max="4360" width="188" style="643" customWidth="1"/>
    <col min="4361" max="4361" width="33.7109375" style="643" customWidth="1"/>
    <col min="4362" max="4362" width="41.140625" style="643" customWidth="1"/>
    <col min="4363" max="4363" width="40.5703125" style="643" customWidth="1"/>
    <col min="4364" max="4605" width="9.140625" style="643"/>
    <col min="4606" max="4606" width="20.85546875" style="643" customWidth="1"/>
    <col min="4607" max="4607" width="21.42578125" style="643" customWidth="1"/>
    <col min="4608" max="4608" width="239.140625" style="643" customWidth="1"/>
    <col min="4609" max="4609" width="64.85546875" style="643" customWidth="1"/>
    <col min="4610" max="4610" width="65.5703125" style="643" customWidth="1"/>
    <col min="4611" max="4611" width="65" style="643" customWidth="1"/>
    <col min="4612" max="4614" width="35.85546875" style="643" customWidth="1"/>
    <col min="4615" max="4615" width="21.42578125" style="643" customWidth="1"/>
    <col min="4616" max="4616" width="188" style="643" customWidth="1"/>
    <col min="4617" max="4617" width="33.7109375" style="643" customWidth="1"/>
    <col min="4618" max="4618" width="41.140625" style="643" customWidth="1"/>
    <col min="4619" max="4619" width="40.5703125" style="643" customWidth="1"/>
    <col min="4620" max="4861" width="9.140625" style="643"/>
    <col min="4862" max="4862" width="20.85546875" style="643" customWidth="1"/>
    <col min="4863" max="4863" width="21.42578125" style="643" customWidth="1"/>
    <col min="4864" max="4864" width="239.140625" style="643" customWidth="1"/>
    <col min="4865" max="4865" width="64.85546875" style="643" customWidth="1"/>
    <col min="4866" max="4866" width="65.5703125" style="643" customWidth="1"/>
    <col min="4867" max="4867" width="65" style="643" customWidth="1"/>
    <col min="4868" max="4870" width="35.85546875" style="643" customWidth="1"/>
    <col min="4871" max="4871" width="21.42578125" style="643" customWidth="1"/>
    <col min="4872" max="4872" width="188" style="643" customWidth="1"/>
    <col min="4873" max="4873" width="33.7109375" style="643" customWidth="1"/>
    <col min="4874" max="4874" width="41.140625" style="643" customWidth="1"/>
    <col min="4875" max="4875" width="40.5703125" style="643" customWidth="1"/>
    <col min="4876" max="5117" width="9.140625" style="643"/>
    <col min="5118" max="5118" width="20.85546875" style="643" customWidth="1"/>
    <col min="5119" max="5119" width="21.42578125" style="643" customWidth="1"/>
    <col min="5120" max="5120" width="239.140625" style="643" customWidth="1"/>
    <col min="5121" max="5121" width="64.85546875" style="643" customWidth="1"/>
    <col min="5122" max="5122" width="65.5703125" style="643" customWidth="1"/>
    <col min="5123" max="5123" width="65" style="643" customWidth="1"/>
    <col min="5124" max="5126" width="35.85546875" style="643" customWidth="1"/>
    <col min="5127" max="5127" width="21.42578125" style="643" customWidth="1"/>
    <col min="5128" max="5128" width="188" style="643" customWidth="1"/>
    <col min="5129" max="5129" width="33.7109375" style="643" customWidth="1"/>
    <col min="5130" max="5130" width="41.140625" style="643" customWidth="1"/>
    <col min="5131" max="5131" width="40.5703125" style="643" customWidth="1"/>
    <col min="5132" max="5373" width="9.140625" style="643"/>
    <col min="5374" max="5374" width="20.85546875" style="643" customWidth="1"/>
    <col min="5375" max="5375" width="21.42578125" style="643" customWidth="1"/>
    <col min="5376" max="5376" width="239.140625" style="643" customWidth="1"/>
    <col min="5377" max="5377" width="64.85546875" style="643" customWidth="1"/>
    <col min="5378" max="5378" width="65.5703125" style="643" customWidth="1"/>
    <col min="5379" max="5379" width="65" style="643" customWidth="1"/>
    <col min="5380" max="5382" width="35.85546875" style="643" customWidth="1"/>
    <col min="5383" max="5383" width="21.42578125" style="643" customWidth="1"/>
    <col min="5384" max="5384" width="188" style="643" customWidth="1"/>
    <col min="5385" max="5385" width="33.7109375" style="643" customWidth="1"/>
    <col min="5386" max="5386" width="41.140625" style="643" customWidth="1"/>
    <col min="5387" max="5387" width="40.5703125" style="643" customWidth="1"/>
    <col min="5388" max="5629" width="9.140625" style="643"/>
    <col min="5630" max="5630" width="20.85546875" style="643" customWidth="1"/>
    <col min="5631" max="5631" width="21.42578125" style="643" customWidth="1"/>
    <col min="5632" max="5632" width="239.140625" style="643" customWidth="1"/>
    <col min="5633" max="5633" width="64.85546875" style="643" customWidth="1"/>
    <col min="5634" max="5634" width="65.5703125" style="643" customWidth="1"/>
    <col min="5635" max="5635" width="65" style="643" customWidth="1"/>
    <col min="5636" max="5638" width="35.85546875" style="643" customWidth="1"/>
    <col min="5639" max="5639" width="21.42578125" style="643" customWidth="1"/>
    <col min="5640" max="5640" width="188" style="643" customWidth="1"/>
    <col min="5641" max="5641" width="33.7109375" style="643" customWidth="1"/>
    <col min="5642" max="5642" width="41.140625" style="643" customWidth="1"/>
    <col min="5643" max="5643" width="40.5703125" style="643" customWidth="1"/>
    <col min="5644" max="5885" width="9.140625" style="643"/>
    <col min="5886" max="5886" width="20.85546875" style="643" customWidth="1"/>
    <col min="5887" max="5887" width="21.42578125" style="643" customWidth="1"/>
    <col min="5888" max="5888" width="239.140625" style="643" customWidth="1"/>
    <col min="5889" max="5889" width="64.85546875" style="643" customWidth="1"/>
    <col min="5890" max="5890" width="65.5703125" style="643" customWidth="1"/>
    <col min="5891" max="5891" width="65" style="643" customWidth="1"/>
    <col min="5892" max="5894" width="35.85546875" style="643" customWidth="1"/>
    <col min="5895" max="5895" width="21.42578125" style="643" customWidth="1"/>
    <col min="5896" max="5896" width="188" style="643" customWidth="1"/>
    <col min="5897" max="5897" width="33.7109375" style="643" customWidth="1"/>
    <col min="5898" max="5898" width="41.140625" style="643" customWidth="1"/>
    <col min="5899" max="5899" width="40.5703125" style="643" customWidth="1"/>
    <col min="5900" max="6141" width="9.140625" style="643"/>
    <col min="6142" max="6142" width="20.85546875" style="643" customWidth="1"/>
    <col min="6143" max="6143" width="21.42578125" style="643" customWidth="1"/>
    <col min="6144" max="6144" width="239.140625" style="643" customWidth="1"/>
    <col min="6145" max="6145" width="64.85546875" style="643" customWidth="1"/>
    <col min="6146" max="6146" width="65.5703125" style="643" customWidth="1"/>
    <col min="6147" max="6147" width="65" style="643" customWidth="1"/>
    <col min="6148" max="6150" width="35.85546875" style="643" customWidth="1"/>
    <col min="6151" max="6151" width="21.42578125" style="643" customWidth="1"/>
    <col min="6152" max="6152" width="188" style="643" customWidth="1"/>
    <col min="6153" max="6153" width="33.7109375" style="643" customWidth="1"/>
    <col min="6154" max="6154" width="41.140625" style="643" customWidth="1"/>
    <col min="6155" max="6155" width="40.5703125" style="643" customWidth="1"/>
    <col min="6156" max="6397" width="9.140625" style="643"/>
    <col min="6398" max="6398" width="20.85546875" style="643" customWidth="1"/>
    <col min="6399" max="6399" width="21.42578125" style="643" customWidth="1"/>
    <col min="6400" max="6400" width="239.140625" style="643" customWidth="1"/>
    <col min="6401" max="6401" width="64.85546875" style="643" customWidth="1"/>
    <col min="6402" max="6402" width="65.5703125" style="643" customWidth="1"/>
    <col min="6403" max="6403" width="65" style="643" customWidth="1"/>
    <col min="6404" max="6406" width="35.85546875" style="643" customWidth="1"/>
    <col min="6407" max="6407" width="21.42578125" style="643" customWidth="1"/>
    <col min="6408" max="6408" width="188" style="643" customWidth="1"/>
    <col min="6409" max="6409" width="33.7109375" style="643" customWidth="1"/>
    <col min="6410" max="6410" width="41.140625" style="643" customWidth="1"/>
    <col min="6411" max="6411" width="40.5703125" style="643" customWidth="1"/>
    <col min="6412" max="6653" width="9.140625" style="643"/>
    <col min="6654" max="6654" width="20.85546875" style="643" customWidth="1"/>
    <col min="6655" max="6655" width="21.42578125" style="643" customWidth="1"/>
    <col min="6656" max="6656" width="239.140625" style="643" customWidth="1"/>
    <col min="6657" max="6657" width="64.85546875" style="643" customWidth="1"/>
    <col min="6658" max="6658" width="65.5703125" style="643" customWidth="1"/>
    <col min="6659" max="6659" width="65" style="643" customWidth="1"/>
    <col min="6660" max="6662" width="35.85546875" style="643" customWidth="1"/>
    <col min="6663" max="6663" width="21.42578125" style="643" customWidth="1"/>
    <col min="6664" max="6664" width="188" style="643" customWidth="1"/>
    <col min="6665" max="6665" width="33.7109375" style="643" customWidth="1"/>
    <col min="6666" max="6666" width="41.140625" style="643" customWidth="1"/>
    <col min="6667" max="6667" width="40.5703125" style="643" customWidth="1"/>
    <col min="6668" max="6909" width="9.140625" style="643"/>
    <col min="6910" max="6910" width="20.85546875" style="643" customWidth="1"/>
    <col min="6911" max="6911" width="21.42578125" style="643" customWidth="1"/>
    <col min="6912" max="6912" width="239.140625" style="643" customWidth="1"/>
    <col min="6913" max="6913" width="64.85546875" style="643" customWidth="1"/>
    <col min="6914" max="6914" width="65.5703125" style="643" customWidth="1"/>
    <col min="6915" max="6915" width="65" style="643" customWidth="1"/>
    <col min="6916" max="6918" width="35.85546875" style="643" customWidth="1"/>
    <col min="6919" max="6919" width="21.42578125" style="643" customWidth="1"/>
    <col min="6920" max="6920" width="188" style="643" customWidth="1"/>
    <col min="6921" max="6921" width="33.7109375" style="643" customWidth="1"/>
    <col min="6922" max="6922" width="41.140625" style="643" customWidth="1"/>
    <col min="6923" max="6923" width="40.5703125" style="643" customWidth="1"/>
    <col min="6924" max="7165" width="9.140625" style="643"/>
    <col min="7166" max="7166" width="20.85546875" style="643" customWidth="1"/>
    <col min="7167" max="7167" width="21.42578125" style="643" customWidth="1"/>
    <col min="7168" max="7168" width="239.140625" style="643" customWidth="1"/>
    <col min="7169" max="7169" width="64.85546875" style="643" customWidth="1"/>
    <col min="7170" max="7170" width="65.5703125" style="643" customWidth="1"/>
    <col min="7171" max="7171" width="65" style="643" customWidth="1"/>
    <col min="7172" max="7174" width="35.85546875" style="643" customWidth="1"/>
    <col min="7175" max="7175" width="21.42578125" style="643" customWidth="1"/>
    <col min="7176" max="7176" width="188" style="643" customWidth="1"/>
    <col min="7177" max="7177" width="33.7109375" style="643" customWidth="1"/>
    <col min="7178" max="7178" width="41.140625" style="643" customWidth="1"/>
    <col min="7179" max="7179" width="40.5703125" style="643" customWidth="1"/>
    <col min="7180" max="7421" width="9.140625" style="643"/>
    <col min="7422" max="7422" width="20.85546875" style="643" customWidth="1"/>
    <col min="7423" max="7423" width="21.42578125" style="643" customWidth="1"/>
    <col min="7424" max="7424" width="239.140625" style="643" customWidth="1"/>
    <col min="7425" max="7425" width="64.85546875" style="643" customWidth="1"/>
    <col min="7426" max="7426" width="65.5703125" style="643" customWidth="1"/>
    <col min="7427" max="7427" width="65" style="643" customWidth="1"/>
    <col min="7428" max="7430" width="35.85546875" style="643" customWidth="1"/>
    <col min="7431" max="7431" width="21.42578125" style="643" customWidth="1"/>
    <col min="7432" max="7432" width="188" style="643" customWidth="1"/>
    <col min="7433" max="7433" width="33.7109375" style="643" customWidth="1"/>
    <col min="7434" max="7434" width="41.140625" style="643" customWidth="1"/>
    <col min="7435" max="7435" width="40.5703125" style="643" customWidth="1"/>
    <col min="7436" max="7677" width="9.140625" style="643"/>
    <col min="7678" max="7678" width="20.85546875" style="643" customWidth="1"/>
    <col min="7679" max="7679" width="21.42578125" style="643" customWidth="1"/>
    <col min="7680" max="7680" width="239.140625" style="643" customWidth="1"/>
    <col min="7681" max="7681" width="64.85546875" style="643" customWidth="1"/>
    <col min="7682" max="7682" width="65.5703125" style="643" customWidth="1"/>
    <col min="7683" max="7683" width="65" style="643" customWidth="1"/>
    <col min="7684" max="7686" width="35.85546875" style="643" customWidth="1"/>
    <col min="7687" max="7687" width="21.42578125" style="643" customWidth="1"/>
    <col min="7688" max="7688" width="188" style="643" customWidth="1"/>
    <col min="7689" max="7689" width="33.7109375" style="643" customWidth="1"/>
    <col min="7690" max="7690" width="41.140625" style="643" customWidth="1"/>
    <col min="7691" max="7691" width="40.5703125" style="643" customWidth="1"/>
    <col min="7692" max="7933" width="9.140625" style="643"/>
    <col min="7934" max="7934" width="20.85546875" style="643" customWidth="1"/>
    <col min="7935" max="7935" width="21.42578125" style="643" customWidth="1"/>
    <col min="7936" max="7936" width="239.140625" style="643" customWidth="1"/>
    <col min="7937" max="7937" width="64.85546875" style="643" customWidth="1"/>
    <col min="7938" max="7938" width="65.5703125" style="643" customWidth="1"/>
    <col min="7939" max="7939" width="65" style="643" customWidth="1"/>
    <col min="7940" max="7942" width="35.85546875" style="643" customWidth="1"/>
    <col min="7943" max="7943" width="21.42578125" style="643" customWidth="1"/>
    <col min="7944" max="7944" width="188" style="643" customWidth="1"/>
    <col min="7945" max="7945" width="33.7109375" style="643" customWidth="1"/>
    <col min="7946" max="7946" width="41.140625" style="643" customWidth="1"/>
    <col min="7947" max="7947" width="40.5703125" style="643" customWidth="1"/>
    <col min="7948" max="8189" width="9.140625" style="643"/>
    <col min="8190" max="8190" width="20.85546875" style="643" customWidth="1"/>
    <col min="8191" max="8191" width="21.42578125" style="643" customWidth="1"/>
    <col min="8192" max="8192" width="239.140625" style="643" customWidth="1"/>
    <col min="8193" max="8193" width="64.85546875" style="643" customWidth="1"/>
    <col min="8194" max="8194" width="65.5703125" style="643" customWidth="1"/>
    <col min="8195" max="8195" width="65" style="643" customWidth="1"/>
    <col min="8196" max="8198" width="35.85546875" style="643" customWidth="1"/>
    <col min="8199" max="8199" width="21.42578125" style="643" customWidth="1"/>
    <col min="8200" max="8200" width="188" style="643" customWidth="1"/>
    <col min="8201" max="8201" width="33.7109375" style="643" customWidth="1"/>
    <col min="8202" max="8202" width="41.140625" style="643" customWidth="1"/>
    <col min="8203" max="8203" width="40.5703125" style="643" customWidth="1"/>
    <col min="8204" max="8445" width="9.140625" style="643"/>
    <col min="8446" max="8446" width="20.85546875" style="643" customWidth="1"/>
    <col min="8447" max="8447" width="21.42578125" style="643" customWidth="1"/>
    <col min="8448" max="8448" width="239.140625" style="643" customWidth="1"/>
    <col min="8449" max="8449" width="64.85546875" style="643" customWidth="1"/>
    <col min="8450" max="8450" width="65.5703125" style="643" customWidth="1"/>
    <col min="8451" max="8451" width="65" style="643" customWidth="1"/>
    <col min="8452" max="8454" width="35.85546875" style="643" customWidth="1"/>
    <col min="8455" max="8455" width="21.42578125" style="643" customWidth="1"/>
    <col min="8456" max="8456" width="188" style="643" customWidth="1"/>
    <col min="8457" max="8457" width="33.7109375" style="643" customWidth="1"/>
    <col min="8458" max="8458" width="41.140625" style="643" customWidth="1"/>
    <col min="8459" max="8459" width="40.5703125" style="643" customWidth="1"/>
    <col min="8460" max="8701" width="9.140625" style="643"/>
    <col min="8702" max="8702" width="20.85546875" style="643" customWidth="1"/>
    <col min="8703" max="8703" width="21.42578125" style="643" customWidth="1"/>
    <col min="8704" max="8704" width="239.140625" style="643" customWidth="1"/>
    <col min="8705" max="8705" width="64.85546875" style="643" customWidth="1"/>
    <col min="8706" max="8706" width="65.5703125" style="643" customWidth="1"/>
    <col min="8707" max="8707" width="65" style="643" customWidth="1"/>
    <col min="8708" max="8710" width="35.85546875" style="643" customWidth="1"/>
    <col min="8711" max="8711" width="21.42578125" style="643" customWidth="1"/>
    <col min="8712" max="8712" width="188" style="643" customWidth="1"/>
    <col min="8713" max="8713" width="33.7109375" style="643" customWidth="1"/>
    <col min="8714" max="8714" width="41.140625" style="643" customWidth="1"/>
    <col min="8715" max="8715" width="40.5703125" style="643" customWidth="1"/>
    <col min="8716" max="8957" width="9.140625" style="643"/>
    <col min="8958" max="8958" width="20.85546875" style="643" customWidth="1"/>
    <col min="8959" max="8959" width="21.42578125" style="643" customWidth="1"/>
    <col min="8960" max="8960" width="239.140625" style="643" customWidth="1"/>
    <col min="8961" max="8961" width="64.85546875" style="643" customWidth="1"/>
    <col min="8962" max="8962" width="65.5703125" style="643" customWidth="1"/>
    <col min="8963" max="8963" width="65" style="643" customWidth="1"/>
    <col min="8964" max="8966" width="35.85546875" style="643" customWidth="1"/>
    <col min="8967" max="8967" width="21.42578125" style="643" customWidth="1"/>
    <col min="8968" max="8968" width="188" style="643" customWidth="1"/>
    <col min="8969" max="8969" width="33.7109375" style="643" customWidth="1"/>
    <col min="8970" max="8970" width="41.140625" style="643" customWidth="1"/>
    <col min="8971" max="8971" width="40.5703125" style="643" customWidth="1"/>
    <col min="8972" max="9213" width="9.140625" style="643"/>
    <col min="9214" max="9214" width="20.85546875" style="643" customWidth="1"/>
    <col min="9215" max="9215" width="21.42578125" style="643" customWidth="1"/>
    <col min="9216" max="9216" width="239.140625" style="643" customWidth="1"/>
    <col min="9217" max="9217" width="64.85546875" style="643" customWidth="1"/>
    <col min="9218" max="9218" width="65.5703125" style="643" customWidth="1"/>
    <col min="9219" max="9219" width="65" style="643" customWidth="1"/>
    <col min="9220" max="9222" width="35.85546875" style="643" customWidth="1"/>
    <col min="9223" max="9223" width="21.42578125" style="643" customWidth="1"/>
    <col min="9224" max="9224" width="188" style="643" customWidth="1"/>
    <col min="9225" max="9225" width="33.7109375" style="643" customWidth="1"/>
    <col min="9226" max="9226" width="41.140625" style="643" customWidth="1"/>
    <col min="9227" max="9227" width="40.5703125" style="643" customWidth="1"/>
    <col min="9228" max="9469" width="9.140625" style="643"/>
    <col min="9470" max="9470" width="20.85546875" style="643" customWidth="1"/>
    <col min="9471" max="9471" width="21.42578125" style="643" customWidth="1"/>
    <col min="9472" max="9472" width="239.140625" style="643" customWidth="1"/>
    <col min="9473" max="9473" width="64.85546875" style="643" customWidth="1"/>
    <col min="9474" max="9474" width="65.5703125" style="643" customWidth="1"/>
    <col min="9475" max="9475" width="65" style="643" customWidth="1"/>
    <col min="9476" max="9478" width="35.85546875" style="643" customWidth="1"/>
    <col min="9479" max="9479" width="21.42578125" style="643" customWidth="1"/>
    <col min="9480" max="9480" width="188" style="643" customWidth="1"/>
    <col min="9481" max="9481" width="33.7109375" style="643" customWidth="1"/>
    <col min="9482" max="9482" width="41.140625" style="643" customWidth="1"/>
    <col min="9483" max="9483" width="40.5703125" style="643" customWidth="1"/>
    <col min="9484" max="9725" width="9.140625" style="643"/>
    <col min="9726" max="9726" width="20.85546875" style="643" customWidth="1"/>
    <col min="9727" max="9727" width="21.42578125" style="643" customWidth="1"/>
    <col min="9728" max="9728" width="239.140625" style="643" customWidth="1"/>
    <col min="9729" max="9729" width="64.85546875" style="643" customWidth="1"/>
    <col min="9730" max="9730" width="65.5703125" style="643" customWidth="1"/>
    <col min="9731" max="9731" width="65" style="643" customWidth="1"/>
    <col min="9732" max="9734" width="35.85546875" style="643" customWidth="1"/>
    <col min="9735" max="9735" width="21.42578125" style="643" customWidth="1"/>
    <col min="9736" max="9736" width="188" style="643" customWidth="1"/>
    <col min="9737" max="9737" width="33.7109375" style="643" customWidth="1"/>
    <col min="9738" max="9738" width="41.140625" style="643" customWidth="1"/>
    <col min="9739" max="9739" width="40.5703125" style="643" customWidth="1"/>
    <col min="9740" max="9981" width="9.140625" style="643"/>
    <col min="9982" max="9982" width="20.85546875" style="643" customWidth="1"/>
    <col min="9983" max="9983" width="21.42578125" style="643" customWidth="1"/>
    <col min="9984" max="9984" width="239.140625" style="643" customWidth="1"/>
    <col min="9985" max="9985" width="64.85546875" style="643" customWidth="1"/>
    <col min="9986" max="9986" width="65.5703125" style="643" customWidth="1"/>
    <col min="9987" max="9987" width="65" style="643" customWidth="1"/>
    <col min="9988" max="9990" width="35.85546875" style="643" customWidth="1"/>
    <col min="9991" max="9991" width="21.42578125" style="643" customWidth="1"/>
    <col min="9992" max="9992" width="188" style="643" customWidth="1"/>
    <col min="9993" max="9993" width="33.7109375" style="643" customWidth="1"/>
    <col min="9994" max="9994" width="41.140625" style="643" customWidth="1"/>
    <col min="9995" max="9995" width="40.5703125" style="643" customWidth="1"/>
    <col min="9996" max="10237" width="9.140625" style="643"/>
    <col min="10238" max="10238" width="20.85546875" style="643" customWidth="1"/>
    <col min="10239" max="10239" width="21.42578125" style="643" customWidth="1"/>
    <col min="10240" max="10240" width="239.140625" style="643" customWidth="1"/>
    <col min="10241" max="10241" width="64.85546875" style="643" customWidth="1"/>
    <col min="10242" max="10242" width="65.5703125" style="643" customWidth="1"/>
    <col min="10243" max="10243" width="65" style="643" customWidth="1"/>
    <col min="10244" max="10246" width="35.85546875" style="643" customWidth="1"/>
    <col min="10247" max="10247" width="21.42578125" style="643" customWidth="1"/>
    <col min="10248" max="10248" width="188" style="643" customWidth="1"/>
    <col min="10249" max="10249" width="33.7109375" style="643" customWidth="1"/>
    <col min="10250" max="10250" width="41.140625" style="643" customWidth="1"/>
    <col min="10251" max="10251" width="40.5703125" style="643" customWidth="1"/>
    <col min="10252" max="10493" width="9.140625" style="643"/>
    <col min="10494" max="10494" width="20.85546875" style="643" customWidth="1"/>
    <col min="10495" max="10495" width="21.42578125" style="643" customWidth="1"/>
    <col min="10496" max="10496" width="239.140625" style="643" customWidth="1"/>
    <col min="10497" max="10497" width="64.85546875" style="643" customWidth="1"/>
    <col min="10498" max="10498" width="65.5703125" style="643" customWidth="1"/>
    <col min="10499" max="10499" width="65" style="643" customWidth="1"/>
    <col min="10500" max="10502" width="35.85546875" style="643" customWidth="1"/>
    <col min="10503" max="10503" width="21.42578125" style="643" customWidth="1"/>
    <col min="10504" max="10504" width="188" style="643" customWidth="1"/>
    <col min="10505" max="10505" width="33.7109375" style="643" customWidth="1"/>
    <col min="10506" max="10506" width="41.140625" style="643" customWidth="1"/>
    <col min="10507" max="10507" width="40.5703125" style="643" customWidth="1"/>
    <col min="10508" max="10749" width="9.140625" style="643"/>
    <col min="10750" max="10750" width="20.85546875" style="643" customWidth="1"/>
    <col min="10751" max="10751" width="21.42578125" style="643" customWidth="1"/>
    <col min="10752" max="10752" width="239.140625" style="643" customWidth="1"/>
    <col min="10753" max="10753" width="64.85546875" style="643" customWidth="1"/>
    <col min="10754" max="10754" width="65.5703125" style="643" customWidth="1"/>
    <col min="10755" max="10755" width="65" style="643" customWidth="1"/>
    <col min="10756" max="10758" width="35.85546875" style="643" customWidth="1"/>
    <col min="10759" max="10759" width="21.42578125" style="643" customWidth="1"/>
    <col min="10760" max="10760" width="188" style="643" customWidth="1"/>
    <col min="10761" max="10761" width="33.7109375" style="643" customWidth="1"/>
    <col min="10762" max="10762" width="41.140625" style="643" customWidth="1"/>
    <col min="10763" max="10763" width="40.5703125" style="643" customWidth="1"/>
    <col min="10764" max="11005" width="9.140625" style="643"/>
    <col min="11006" max="11006" width="20.85546875" style="643" customWidth="1"/>
    <col min="11007" max="11007" width="21.42578125" style="643" customWidth="1"/>
    <col min="11008" max="11008" width="239.140625" style="643" customWidth="1"/>
    <col min="11009" max="11009" width="64.85546875" style="643" customWidth="1"/>
    <col min="11010" max="11010" width="65.5703125" style="643" customWidth="1"/>
    <col min="11011" max="11011" width="65" style="643" customWidth="1"/>
    <col min="11012" max="11014" width="35.85546875" style="643" customWidth="1"/>
    <col min="11015" max="11015" width="21.42578125" style="643" customWidth="1"/>
    <col min="11016" max="11016" width="188" style="643" customWidth="1"/>
    <col min="11017" max="11017" width="33.7109375" style="643" customWidth="1"/>
    <col min="11018" max="11018" width="41.140625" style="643" customWidth="1"/>
    <col min="11019" max="11019" width="40.5703125" style="643" customWidth="1"/>
    <col min="11020" max="11261" width="9.140625" style="643"/>
    <col min="11262" max="11262" width="20.85546875" style="643" customWidth="1"/>
    <col min="11263" max="11263" width="21.42578125" style="643" customWidth="1"/>
    <col min="11264" max="11264" width="239.140625" style="643" customWidth="1"/>
    <col min="11265" max="11265" width="64.85546875" style="643" customWidth="1"/>
    <col min="11266" max="11266" width="65.5703125" style="643" customWidth="1"/>
    <col min="11267" max="11267" width="65" style="643" customWidth="1"/>
    <col min="11268" max="11270" width="35.85546875" style="643" customWidth="1"/>
    <col min="11271" max="11271" width="21.42578125" style="643" customWidth="1"/>
    <col min="11272" max="11272" width="188" style="643" customWidth="1"/>
    <col min="11273" max="11273" width="33.7109375" style="643" customWidth="1"/>
    <col min="11274" max="11274" width="41.140625" style="643" customWidth="1"/>
    <col min="11275" max="11275" width="40.5703125" style="643" customWidth="1"/>
    <col min="11276" max="11517" width="9.140625" style="643"/>
    <col min="11518" max="11518" width="20.85546875" style="643" customWidth="1"/>
    <col min="11519" max="11519" width="21.42578125" style="643" customWidth="1"/>
    <col min="11520" max="11520" width="239.140625" style="643" customWidth="1"/>
    <col min="11521" max="11521" width="64.85546875" style="643" customWidth="1"/>
    <col min="11522" max="11522" width="65.5703125" style="643" customWidth="1"/>
    <col min="11523" max="11523" width="65" style="643" customWidth="1"/>
    <col min="11524" max="11526" width="35.85546875" style="643" customWidth="1"/>
    <col min="11527" max="11527" width="21.42578125" style="643" customWidth="1"/>
    <col min="11528" max="11528" width="188" style="643" customWidth="1"/>
    <col min="11529" max="11529" width="33.7109375" style="643" customWidth="1"/>
    <col min="11530" max="11530" width="41.140625" style="643" customWidth="1"/>
    <col min="11531" max="11531" width="40.5703125" style="643" customWidth="1"/>
    <col min="11532" max="11773" width="9.140625" style="643"/>
    <col min="11774" max="11774" width="20.85546875" style="643" customWidth="1"/>
    <col min="11775" max="11775" width="21.42578125" style="643" customWidth="1"/>
    <col min="11776" max="11776" width="239.140625" style="643" customWidth="1"/>
    <col min="11777" max="11777" width="64.85546875" style="643" customWidth="1"/>
    <col min="11778" max="11778" width="65.5703125" style="643" customWidth="1"/>
    <col min="11779" max="11779" width="65" style="643" customWidth="1"/>
    <col min="11780" max="11782" width="35.85546875" style="643" customWidth="1"/>
    <col min="11783" max="11783" width="21.42578125" style="643" customWidth="1"/>
    <col min="11784" max="11784" width="188" style="643" customWidth="1"/>
    <col min="11785" max="11785" width="33.7109375" style="643" customWidth="1"/>
    <col min="11786" max="11786" width="41.140625" style="643" customWidth="1"/>
    <col min="11787" max="11787" width="40.5703125" style="643" customWidth="1"/>
    <col min="11788" max="12029" width="9.140625" style="643"/>
    <col min="12030" max="12030" width="20.85546875" style="643" customWidth="1"/>
    <col min="12031" max="12031" width="21.42578125" style="643" customWidth="1"/>
    <col min="12032" max="12032" width="239.140625" style="643" customWidth="1"/>
    <col min="12033" max="12033" width="64.85546875" style="643" customWidth="1"/>
    <col min="12034" max="12034" width="65.5703125" style="643" customWidth="1"/>
    <col min="12035" max="12035" width="65" style="643" customWidth="1"/>
    <col min="12036" max="12038" width="35.85546875" style="643" customWidth="1"/>
    <col min="12039" max="12039" width="21.42578125" style="643" customWidth="1"/>
    <col min="12040" max="12040" width="188" style="643" customWidth="1"/>
    <col min="12041" max="12041" width="33.7109375" style="643" customWidth="1"/>
    <col min="12042" max="12042" width="41.140625" style="643" customWidth="1"/>
    <col min="12043" max="12043" width="40.5703125" style="643" customWidth="1"/>
    <col min="12044" max="12285" width="9.140625" style="643"/>
    <col min="12286" max="12286" width="20.85546875" style="643" customWidth="1"/>
    <col min="12287" max="12287" width="21.42578125" style="643" customWidth="1"/>
    <col min="12288" max="12288" width="239.140625" style="643" customWidth="1"/>
    <col min="12289" max="12289" width="64.85546875" style="643" customWidth="1"/>
    <col min="12290" max="12290" width="65.5703125" style="643" customWidth="1"/>
    <col min="12291" max="12291" width="65" style="643" customWidth="1"/>
    <col min="12292" max="12294" width="35.85546875" style="643" customWidth="1"/>
    <col min="12295" max="12295" width="21.42578125" style="643" customWidth="1"/>
    <col min="12296" max="12296" width="188" style="643" customWidth="1"/>
    <col min="12297" max="12297" width="33.7109375" style="643" customWidth="1"/>
    <col min="12298" max="12298" width="41.140625" style="643" customWidth="1"/>
    <col min="12299" max="12299" width="40.5703125" style="643" customWidth="1"/>
    <col min="12300" max="12541" width="9.140625" style="643"/>
    <col min="12542" max="12542" width="20.85546875" style="643" customWidth="1"/>
    <col min="12543" max="12543" width="21.42578125" style="643" customWidth="1"/>
    <col min="12544" max="12544" width="239.140625" style="643" customWidth="1"/>
    <col min="12545" max="12545" width="64.85546875" style="643" customWidth="1"/>
    <col min="12546" max="12546" width="65.5703125" style="643" customWidth="1"/>
    <col min="12547" max="12547" width="65" style="643" customWidth="1"/>
    <col min="12548" max="12550" width="35.85546875" style="643" customWidth="1"/>
    <col min="12551" max="12551" width="21.42578125" style="643" customWidth="1"/>
    <col min="12552" max="12552" width="188" style="643" customWidth="1"/>
    <col min="12553" max="12553" width="33.7109375" style="643" customWidth="1"/>
    <col min="12554" max="12554" width="41.140625" style="643" customWidth="1"/>
    <col min="12555" max="12555" width="40.5703125" style="643" customWidth="1"/>
    <col min="12556" max="12797" width="9.140625" style="643"/>
    <col min="12798" max="12798" width="20.85546875" style="643" customWidth="1"/>
    <col min="12799" max="12799" width="21.42578125" style="643" customWidth="1"/>
    <col min="12800" max="12800" width="239.140625" style="643" customWidth="1"/>
    <col min="12801" max="12801" width="64.85546875" style="643" customWidth="1"/>
    <col min="12802" max="12802" width="65.5703125" style="643" customWidth="1"/>
    <col min="12803" max="12803" width="65" style="643" customWidth="1"/>
    <col min="12804" max="12806" width="35.85546875" style="643" customWidth="1"/>
    <col min="12807" max="12807" width="21.42578125" style="643" customWidth="1"/>
    <col min="12808" max="12808" width="188" style="643" customWidth="1"/>
    <col min="12809" max="12809" width="33.7109375" style="643" customWidth="1"/>
    <col min="12810" max="12810" width="41.140625" style="643" customWidth="1"/>
    <col min="12811" max="12811" width="40.5703125" style="643" customWidth="1"/>
    <col min="12812" max="13053" width="9.140625" style="643"/>
    <col min="13054" max="13054" width="20.85546875" style="643" customWidth="1"/>
    <col min="13055" max="13055" width="21.42578125" style="643" customWidth="1"/>
    <col min="13056" max="13056" width="239.140625" style="643" customWidth="1"/>
    <col min="13057" max="13057" width="64.85546875" style="643" customWidth="1"/>
    <col min="13058" max="13058" width="65.5703125" style="643" customWidth="1"/>
    <col min="13059" max="13059" width="65" style="643" customWidth="1"/>
    <col min="13060" max="13062" width="35.85546875" style="643" customWidth="1"/>
    <col min="13063" max="13063" width="21.42578125" style="643" customWidth="1"/>
    <col min="13064" max="13064" width="188" style="643" customWidth="1"/>
    <col min="13065" max="13065" width="33.7109375" style="643" customWidth="1"/>
    <col min="13066" max="13066" width="41.140625" style="643" customWidth="1"/>
    <col min="13067" max="13067" width="40.5703125" style="643" customWidth="1"/>
    <col min="13068" max="13309" width="9.140625" style="643"/>
    <col min="13310" max="13310" width="20.85546875" style="643" customWidth="1"/>
    <col min="13311" max="13311" width="21.42578125" style="643" customWidth="1"/>
    <col min="13312" max="13312" width="239.140625" style="643" customWidth="1"/>
    <col min="13313" max="13313" width="64.85546875" style="643" customWidth="1"/>
    <col min="13314" max="13314" width="65.5703125" style="643" customWidth="1"/>
    <col min="13315" max="13315" width="65" style="643" customWidth="1"/>
    <col min="13316" max="13318" width="35.85546875" style="643" customWidth="1"/>
    <col min="13319" max="13319" width="21.42578125" style="643" customWidth="1"/>
    <col min="13320" max="13320" width="188" style="643" customWidth="1"/>
    <col min="13321" max="13321" width="33.7109375" style="643" customWidth="1"/>
    <col min="13322" max="13322" width="41.140625" style="643" customWidth="1"/>
    <col min="13323" max="13323" width="40.5703125" style="643" customWidth="1"/>
    <col min="13324" max="13565" width="9.140625" style="643"/>
    <col min="13566" max="13566" width="20.85546875" style="643" customWidth="1"/>
    <col min="13567" max="13567" width="21.42578125" style="643" customWidth="1"/>
    <col min="13568" max="13568" width="239.140625" style="643" customWidth="1"/>
    <col min="13569" max="13569" width="64.85546875" style="643" customWidth="1"/>
    <col min="13570" max="13570" width="65.5703125" style="643" customWidth="1"/>
    <col min="13571" max="13571" width="65" style="643" customWidth="1"/>
    <col min="13572" max="13574" width="35.85546875" style="643" customWidth="1"/>
    <col min="13575" max="13575" width="21.42578125" style="643" customWidth="1"/>
    <col min="13576" max="13576" width="188" style="643" customWidth="1"/>
    <col min="13577" max="13577" width="33.7109375" style="643" customWidth="1"/>
    <col min="13578" max="13578" width="41.140625" style="643" customWidth="1"/>
    <col min="13579" max="13579" width="40.5703125" style="643" customWidth="1"/>
    <col min="13580" max="13821" width="9.140625" style="643"/>
    <col min="13822" max="13822" width="20.85546875" style="643" customWidth="1"/>
    <col min="13823" max="13823" width="21.42578125" style="643" customWidth="1"/>
    <col min="13824" max="13824" width="239.140625" style="643" customWidth="1"/>
    <col min="13825" max="13825" width="64.85546875" style="643" customWidth="1"/>
    <col min="13826" max="13826" width="65.5703125" style="643" customWidth="1"/>
    <col min="13827" max="13827" width="65" style="643" customWidth="1"/>
    <col min="13828" max="13830" width="35.85546875" style="643" customWidth="1"/>
    <col min="13831" max="13831" width="21.42578125" style="643" customWidth="1"/>
    <col min="13832" max="13832" width="188" style="643" customWidth="1"/>
    <col min="13833" max="13833" width="33.7109375" style="643" customWidth="1"/>
    <col min="13834" max="13834" width="41.140625" style="643" customWidth="1"/>
    <col min="13835" max="13835" width="40.5703125" style="643" customWidth="1"/>
    <col min="13836" max="14077" width="9.140625" style="643"/>
    <col min="14078" max="14078" width="20.85546875" style="643" customWidth="1"/>
    <col min="14079" max="14079" width="21.42578125" style="643" customWidth="1"/>
    <col min="14080" max="14080" width="239.140625" style="643" customWidth="1"/>
    <col min="14081" max="14081" width="64.85546875" style="643" customWidth="1"/>
    <col min="14082" max="14082" width="65.5703125" style="643" customWidth="1"/>
    <col min="14083" max="14083" width="65" style="643" customWidth="1"/>
    <col min="14084" max="14086" width="35.85546875" style="643" customWidth="1"/>
    <col min="14087" max="14087" width="21.42578125" style="643" customWidth="1"/>
    <col min="14088" max="14088" width="188" style="643" customWidth="1"/>
    <col min="14089" max="14089" width="33.7109375" style="643" customWidth="1"/>
    <col min="14090" max="14090" width="41.140625" style="643" customWidth="1"/>
    <col min="14091" max="14091" width="40.5703125" style="643" customWidth="1"/>
    <col min="14092" max="14333" width="9.140625" style="643"/>
    <col min="14334" max="14334" width="20.85546875" style="643" customWidth="1"/>
    <col min="14335" max="14335" width="21.42578125" style="643" customWidth="1"/>
    <col min="14336" max="14336" width="239.140625" style="643" customWidth="1"/>
    <col min="14337" max="14337" width="64.85546875" style="643" customWidth="1"/>
    <col min="14338" max="14338" width="65.5703125" style="643" customWidth="1"/>
    <col min="14339" max="14339" width="65" style="643" customWidth="1"/>
    <col min="14340" max="14342" width="35.85546875" style="643" customWidth="1"/>
    <col min="14343" max="14343" width="21.42578125" style="643" customWidth="1"/>
    <col min="14344" max="14344" width="188" style="643" customWidth="1"/>
    <col min="14345" max="14345" width="33.7109375" style="643" customWidth="1"/>
    <col min="14346" max="14346" width="41.140625" style="643" customWidth="1"/>
    <col min="14347" max="14347" width="40.5703125" style="643" customWidth="1"/>
    <col min="14348" max="14589" width="9.140625" style="643"/>
    <col min="14590" max="14590" width="20.85546875" style="643" customWidth="1"/>
    <col min="14591" max="14591" width="21.42578125" style="643" customWidth="1"/>
    <col min="14592" max="14592" width="239.140625" style="643" customWidth="1"/>
    <col min="14593" max="14593" width="64.85546875" style="643" customWidth="1"/>
    <col min="14594" max="14594" width="65.5703125" style="643" customWidth="1"/>
    <col min="14595" max="14595" width="65" style="643" customWidth="1"/>
    <col min="14596" max="14598" width="35.85546875" style="643" customWidth="1"/>
    <col min="14599" max="14599" width="21.42578125" style="643" customWidth="1"/>
    <col min="14600" max="14600" width="188" style="643" customWidth="1"/>
    <col min="14601" max="14601" width="33.7109375" style="643" customWidth="1"/>
    <col min="14602" max="14602" width="41.140625" style="643" customWidth="1"/>
    <col min="14603" max="14603" width="40.5703125" style="643" customWidth="1"/>
    <col min="14604" max="14845" width="9.140625" style="643"/>
    <col min="14846" max="14846" width="20.85546875" style="643" customWidth="1"/>
    <col min="14847" max="14847" width="21.42578125" style="643" customWidth="1"/>
    <col min="14848" max="14848" width="239.140625" style="643" customWidth="1"/>
    <col min="14849" max="14849" width="64.85546875" style="643" customWidth="1"/>
    <col min="14850" max="14850" width="65.5703125" style="643" customWidth="1"/>
    <col min="14851" max="14851" width="65" style="643" customWidth="1"/>
    <col min="14852" max="14854" width="35.85546875" style="643" customWidth="1"/>
    <col min="14855" max="14855" width="21.42578125" style="643" customWidth="1"/>
    <col min="14856" max="14856" width="188" style="643" customWidth="1"/>
    <col min="14857" max="14857" width="33.7109375" style="643" customWidth="1"/>
    <col min="14858" max="14858" width="41.140625" style="643" customWidth="1"/>
    <col min="14859" max="14859" width="40.5703125" style="643" customWidth="1"/>
    <col min="14860" max="15101" width="9.140625" style="643"/>
    <col min="15102" max="15102" width="20.85546875" style="643" customWidth="1"/>
    <col min="15103" max="15103" width="21.42578125" style="643" customWidth="1"/>
    <col min="15104" max="15104" width="239.140625" style="643" customWidth="1"/>
    <col min="15105" max="15105" width="64.85546875" style="643" customWidth="1"/>
    <col min="15106" max="15106" width="65.5703125" style="643" customWidth="1"/>
    <col min="15107" max="15107" width="65" style="643" customWidth="1"/>
    <col min="15108" max="15110" width="35.85546875" style="643" customWidth="1"/>
    <col min="15111" max="15111" width="21.42578125" style="643" customWidth="1"/>
    <col min="15112" max="15112" width="188" style="643" customWidth="1"/>
    <col min="15113" max="15113" width="33.7109375" style="643" customWidth="1"/>
    <col min="15114" max="15114" width="41.140625" style="643" customWidth="1"/>
    <col min="15115" max="15115" width="40.5703125" style="643" customWidth="1"/>
    <col min="15116" max="15357" width="9.140625" style="643"/>
    <col min="15358" max="15358" width="20.85546875" style="643" customWidth="1"/>
    <col min="15359" max="15359" width="21.42578125" style="643" customWidth="1"/>
    <col min="15360" max="15360" width="239.140625" style="643" customWidth="1"/>
    <col min="15361" max="15361" width="64.85546875" style="643" customWidth="1"/>
    <col min="15362" max="15362" width="65.5703125" style="643" customWidth="1"/>
    <col min="15363" max="15363" width="65" style="643" customWidth="1"/>
    <col min="15364" max="15366" width="35.85546875" style="643" customWidth="1"/>
    <col min="15367" max="15367" width="21.42578125" style="643" customWidth="1"/>
    <col min="15368" max="15368" width="188" style="643" customWidth="1"/>
    <col min="15369" max="15369" width="33.7109375" style="643" customWidth="1"/>
    <col min="15370" max="15370" width="41.140625" style="643" customWidth="1"/>
    <col min="15371" max="15371" width="40.5703125" style="643" customWidth="1"/>
    <col min="15372" max="15613" width="9.140625" style="643"/>
    <col min="15614" max="15614" width="20.85546875" style="643" customWidth="1"/>
    <col min="15615" max="15615" width="21.42578125" style="643" customWidth="1"/>
    <col min="15616" max="15616" width="239.140625" style="643" customWidth="1"/>
    <col min="15617" max="15617" width="64.85546875" style="643" customWidth="1"/>
    <col min="15618" max="15618" width="65.5703125" style="643" customWidth="1"/>
    <col min="15619" max="15619" width="65" style="643" customWidth="1"/>
    <col min="15620" max="15622" width="35.85546875" style="643" customWidth="1"/>
    <col min="15623" max="15623" width="21.42578125" style="643" customWidth="1"/>
    <col min="15624" max="15624" width="188" style="643" customWidth="1"/>
    <col min="15625" max="15625" width="33.7109375" style="643" customWidth="1"/>
    <col min="15626" max="15626" width="41.140625" style="643" customWidth="1"/>
    <col min="15627" max="15627" width="40.5703125" style="643" customWidth="1"/>
    <col min="15628" max="15869" width="9.140625" style="643"/>
    <col min="15870" max="15870" width="20.85546875" style="643" customWidth="1"/>
    <col min="15871" max="15871" width="21.42578125" style="643" customWidth="1"/>
    <col min="15872" max="15872" width="239.140625" style="643" customWidth="1"/>
    <col min="15873" max="15873" width="64.85546875" style="643" customWidth="1"/>
    <col min="15874" max="15874" width="65.5703125" style="643" customWidth="1"/>
    <col min="15875" max="15875" width="65" style="643" customWidth="1"/>
    <col min="15876" max="15878" width="35.85546875" style="643" customWidth="1"/>
    <col min="15879" max="15879" width="21.42578125" style="643" customWidth="1"/>
    <col min="15880" max="15880" width="188" style="643" customWidth="1"/>
    <col min="15881" max="15881" width="33.7109375" style="643" customWidth="1"/>
    <col min="15882" max="15882" width="41.140625" style="643" customWidth="1"/>
    <col min="15883" max="15883" width="40.5703125" style="643" customWidth="1"/>
    <col min="15884" max="16125" width="9.140625" style="643"/>
    <col min="16126" max="16126" width="20.85546875" style="643" customWidth="1"/>
    <col min="16127" max="16127" width="21.42578125" style="643" customWidth="1"/>
    <col min="16128" max="16128" width="239.140625" style="643" customWidth="1"/>
    <col min="16129" max="16129" width="64.85546875" style="643" customWidth="1"/>
    <col min="16130" max="16130" width="65.5703125" style="643" customWidth="1"/>
    <col min="16131" max="16131" width="65" style="643" customWidth="1"/>
    <col min="16132" max="16134" width="35.85546875" style="643" customWidth="1"/>
    <col min="16135" max="16135" width="21.42578125" style="643" customWidth="1"/>
    <col min="16136" max="16136" width="188" style="643" customWidth="1"/>
    <col min="16137" max="16137" width="33.7109375" style="643" customWidth="1"/>
    <col min="16138" max="16138" width="41.140625" style="643" customWidth="1"/>
    <col min="16139" max="16139" width="40.5703125" style="643" customWidth="1"/>
    <col min="16140" max="16384" width="9.140625" style="643"/>
  </cols>
  <sheetData>
    <row r="1" spans="1:9" ht="105.6" customHeight="1">
      <c r="A1" s="900" t="s">
        <v>971</v>
      </c>
      <c r="B1" s="903" t="s">
        <v>622</v>
      </c>
      <c r="C1" s="904"/>
      <c r="D1" s="639" t="s">
        <v>623</v>
      </c>
      <c r="E1" s="639" t="s">
        <v>623</v>
      </c>
      <c r="F1" s="639" t="s">
        <v>623</v>
      </c>
      <c r="G1" s="640"/>
      <c r="H1" s="641"/>
      <c r="I1" s="642"/>
    </row>
    <row r="2" spans="1:9" ht="99" customHeight="1">
      <c r="A2" s="901"/>
      <c r="B2" s="905"/>
      <c r="C2" s="906"/>
      <c r="D2" s="644" t="s">
        <v>1307</v>
      </c>
      <c r="E2" s="644" t="s">
        <v>1307</v>
      </c>
      <c r="F2" s="644" t="s">
        <v>1307</v>
      </c>
      <c r="G2" s="645"/>
      <c r="H2" s="646"/>
      <c r="I2" s="642"/>
    </row>
    <row r="3" spans="1:9" ht="72.75" customHeight="1">
      <c r="A3" s="901"/>
      <c r="B3" s="905"/>
      <c r="C3" s="906"/>
      <c r="D3" s="644">
        <v>875</v>
      </c>
      <c r="E3" s="644">
        <v>875</v>
      </c>
      <c r="F3" s="644">
        <v>875</v>
      </c>
      <c r="G3" s="645"/>
      <c r="H3" s="646"/>
      <c r="I3" s="642"/>
    </row>
    <row r="4" spans="1:9" ht="72.75" customHeight="1">
      <c r="A4" s="901"/>
      <c r="B4" s="905"/>
      <c r="C4" s="906"/>
      <c r="D4" s="644" t="s">
        <v>624</v>
      </c>
      <c r="E4" s="644" t="s">
        <v>624</v>
      </c>
      <c r="F4" s="644" t="s">
        <v>203</v>
      </c>
      <c r="G4" s="645"/>
      <c r="H4" s="646"/>
      <c r="I4" s="642"/>
    </row>
    <row r="5" spans="1:9" ht="72.75" customHeight="1">
      <c r="A5" s="901"/>
      <c r="B5" s="905"/>
      <c r="C5" s="906"/>
      <c r="D5" s="644" t="s">
        <v>38</v>
      </c>
      <c r="E5" s="644" t="s">
        <v>538</v>
      </c>
      <c r="F5" s="644" t="s">
        <v>538</v>
      </c>
      <c r="G5" s="645"/>
      <c r="H5" s="646"/>
      <c r="I5" s="642"/>
    </row>
    <row r="6" spans="1:9" ht="72.75" customHeight="1">
      <c r="A6" s="901"/>
      <c r="B6" s="905"/>
      <c r="C6" s="906"/>
      <c r="D6" s="647" t="s">
        <v>521</v>
      </c>
      <c r="E6" s="647" t="s">
        <v>521</v>
      </c>
      <c r="F6" s="647" t="s">
        <v>521</v>
      </c>
      <c r="G6" s="645"/>
      <c r="H6" s="646"/>
      <c r="I6" s="642"/>
    </row>
    <row r="7" spans="1:9" ht="89.25" customHeight="1">
      <c r="A7" s="901"/>
      <c r="B7" s="907" t="s">
        <v>522</v>
      </c>
      <c r="C7" s="908"/>
      <c r="D7" s="648">
        <v>13900</v>
      </c>
      <c r="E7" s="648">
        <v>14300</v>
      </c>
      <c r="F7" s="648">
        <v>14800</v>
      </c>
      <c r="G7" s="883"/>
      <c r="H7" s="884"/>
      <c r="I7" s="642"/>
    </row>
    <row r="8" spans="1:9" s="652" customFormat="1" ht="89.25" customHeight="1">
      <c r="A8" s="901"/>
      <c r="B8" s="824" t="s">
        <v>523</v>
      </c>
      <c r="C8" s="825"/>
      <c r="D8" s="649" t="s">
        <v>1312</v>
      </c>
      <c r="E8" s="649" t="s">
        <v>1313</v>
      </c>
      <c r="F8" s="649" t="s">
        <v>1314</v>
      </c>
      <c r="G8" s="909" t="s">
        <v>524</v>
      </c>
      <c r="H8" s="650" t="s">
        <v>552</v>
      </c>
      <c r="I8" s="651"/>
    </row>
    <row r="9" spans="1:9" s="658" customFormat="1" ht="89.25" customHeight="1">
      <c r="A9" s="901"/>
      <c r="B9" s="653" t="s">
        <v>127</v>
      </c>
      <c r="C9" s="654"/>
      <c r="D9" s="654"/>
      <c r="E9" s="655"/>
      <c r="F9" s="655"/>
      <c r="G9" s="910"/>
      <c r="H9" s="656"/>
      <c r="I9" s="657"/>
    </row>
    <row r="10" spans="1:9" s="658" customFormat="1" ht="98.25" customHeight="1">
      <c r="A10" s="901"/>
      <c r="B10" s="659" t="s">
        <v>103</v>
      </c>
      <c r="C10" s="660" t="s">
        <v>1027</v>
      </c>
      <c r="D10" s="661" t="s">
        <v>129</v>
      </c>
      <c r="E10" s="661" t="s">
        <v>129</v>
      </c>
      <c r="F10" s="661" t="s">
        <v>129</v>
      </c>
      <c r="G10" s="662" t="s">
        <v>103</v>
      </c>
      <c r="H10" s="575"/>
      <c r="I10" s="657"/>
    </row>
    <row r="11" spans="1:9" s="658" customFormat="1" ht="90" customHeight="1">
      <c r="A11" s="901"/>
      <c r="B11" s="659" t="s">
        <v>103</v>
      </c>
      <c r="C11" s="660" t="s">
        <v>382</v>
      </c>
      <c r="D11" s="661" t="s">
        <v>129</v>
      </c>
      <c r="E11" s="661" t="s">
        <v>129</v>
      </c>
      <c r="F11" s="661" t="s">
        <v>129</v>
      </c>
      <c r="G11" s="662" t="s">
        <v>103</v>
      </c>
      <c r="H11" s="575"/>
      <c r="I11" s="657"/>
    </row>
    <row r="12" spans="1:9" s="658" customFormat="1" ht="80.25" customHeight="1">
      <c r="A12" s="901"/>
      <c r="B12" s="663" t="s">
        <v>539</v>
      </c>
      <c r="C12" s="660" t="s">
        <v>499</v>
      </c>
      <c r="D12" s="661" t="s">
        <v>129</v>
      </c>
      <c r="E12" s="661" t="s">
        <v>129</v>
      </c>
      <c r="F12" s="661" t="s">
        <v>129</v>
      </c>
      <c r="G12" s="662" t="s">
        <v>539</v>
      </c>
      <c r="H12" s="575"/>
      <c r="I12" s="657"/>
    </row>
    <row r="13" spans="1:9" s="658" customFormat="1" ht="80.25" customHeight="1">
      <c r="A13" s="901"/>
      <c r="B13" s="663" t="s">
        <v>128</v>
      </c>
      <c r="C13" s="660" t="s">
        <v>500</v>
      </c>
      <c r="D13" s="661" t="s">
        <v>129</v>
      </c>
      <c r="E13" s="661" t="s">
        <v>129</v>
      </c>
      <c r="F13" s="661" t="s">
        <v>129</v>
      </c>
      <c r="G13" s="662" t="s">
        <v>128</v>
      </c>
      <c r="H13" s="575"/>
      <c r="I13" s="657"/>
    </row>
    <row r="14" spans="1:9" s="658" customFormat="1" ht="80.25" customHeight="1">
      <c r="A14" s="901"/>
      <c r="B14" s="663" t="s">
        <v>501</v>
      </c>
      <c r="C14" s="660" t="s">
        <v>461</v>
      </c>
      <c r="D14" s="661" t="s">
        <v>129</v>
      </c>
      <c r="E14" s="661" t="s">
        <v>129</v>
      </c>
      <c r="F14" s="661" t="s">
        <v>129</v>
      </c>
      <c r="G14" s="662" t="s">
        <v>501</v>
      </c>
      <c r="H14" s="575"/>
      <c r="I14" s="657"/>
    </row>
    <row r="15" spans="1:9" s="658" customFormat="1" ht="98.25" customHeight="1">
      <c r="A15" s="901"/>
      <c r="B15" s="663" t="s">
        <v>462</v>
      </c>
      <c r="C15" s="660" t="s">
        <v>148</v>
      </c>
      <c r="D15" s="664" t="s">
        <v>149</v>
      </c>
      <c r="E15" s="664" t="s">
        <v>149</v>
      </c>
      <c r="F15" s="664">
        <v>200</v>
      </c>
      <c r="G15" s="662" t="s">
        <v>462</v>
      </c>
      <c r="H15" s="575"/>
      <c r="I15" s="657"/>
    </row>
    <row r="16" spans="1:9" s="658" customFormat="1" ht="83.25" customHeight="1">
      <c r="A16" s="901"/>
      <c r="B16" s="663" t="s">
        <v>130</v>
      </c>
      <c r="C16" s="660" t="s">
        <v>131</v>
      </c>
      <c r="D16" s="661" t="s">
        <v>129</v>
      </c>
      <c r="E16" s="661" t="s">
        <v>129</v>
      </c>
      <c r="F16" s="661" t="s">
        <v>129</v>
      </c>
      <c r="G16" s="662" t="s">
        <v>130</v>
      </c>
      <c r="H16" s="575"/>
      <c r="I16" s="657"/>
    </row>
    <row r="17" spans="1:11" s="658" customFormat="1" ht="92.25" customHeight="1">
      <c r="A17" s="901"/>
      <c r="B17" s="663" t="s">
        <v>5</v>
      </c>
      <c r="C17" s="660" t="s">
        <v>1028</v>
      </c>
      <c r="D17" s="661" t="s">
        <v>129</v>
      </c>
      <c r="E17" s="661" t="s">
        <v>129</v>
      </c>
      <c r="F17" s="661" t="s">
        <v>129</v>
      </c>
      <c r="G17" s="662" t="s">
        <v>5</v>
      </c>
      <c r="H17" s="575"/>
      <c r="I17" s="657"/>
    </row>
    <row r="18" spans="1:11" s="658" customFormat="1" ht="83.25" customHeight="1">
      <c r="A18" s="901"/>
      <c r="B18" s="663" t="s">
        <v>533</v>
      </c>
      <c r="C18" s="660" t="s">
        <v>228</v>
      </c>
      <c r="D18" s="664">
        <v>130</v>
      </c>
      <c r="E18" s="664">
        <v>130</v>
      </c>
      <c r="F18" s="664">
        <v>130</v>
      </c>
      <c r="G18" s="662" t="s">
        <v>533</v>
      </c>
      <c r="H18" s="575"/>
      <c r="I18" s="657"/>
    </row>
    <row r="19" spans="1:11" s="658" customFormat="1" ht="83.25" customHeight="1">
      <c r="A19" s="901"/>
      <c r="B19" s="659" t="s">
        <v>141</v>
      </c>
      <c r="C19" s="665" t="s">
        <v>142</v>
      </c>
      <c r="D19" s="664">
        <v>130</v>
      </c>
      <c r="E19" s="664">
        <v>130</v>
      </c>
      <c r="F19" s="661" t="s">
        <v>129</v>
      </c>
      <c r="G19" s="662" t="s">
        <v>141</v>
      </c>
      <c r="H19" s="575"/>
      <c r="I19" s="657"/>
    </row>
    <row r="20" spans="1:11" s="658" customFormat="1" ht="83.25" customHeight="1">
      <c r="A20" s="901"/>
      <c r="B20" s="659" t="s">
        <v>230</v>
      </c>
      <c r="C20" s="660" t="s">
        <v>588</v>
      </c>
      <c r="D20" s="664">
        <v>450</v>
      </c>
      <c r="E20" s="664">
        <v>450</v>
      </c>
      <c r="F20" s="661" t="s">
        <v>129</v>
      </c>
      <c r="G20" s="662" t="s">
        <v>230</v>
      </c>
      <c r="H20" s="575"/>
      <c r="I20" s="657"/>
    </row>
    <row r="21" spans="1:11" s="658" customFormat="1" ht="83.25" customHeight="1">
      <c r="A21" s="901"/>
      <c r="B21" s="659" t="s">
        <v>133</v>
      </c>
      <c r="C21" s="665" t="s">
        <v>633</v>
      </c>
      <c r="D21" s="661" t="s">
        <v>129</v>
      </c>
      <c r="E21" s="661" t="s">
        <v>129</v>
      </c>
      <c r="F21" s="661" t="s">
        <v>129</v>
      </c>
      <c r="G21" s="662" t="s">
        <v>133</v>
      </c>
      <c r="H21" s="575"/>
      <c r="I21" s="657"/>
    </row>
    <row r="22" spans="1:11" s="658" customFormat="1" ht="83.25" customHeight="1">
      <c r="A22" s="901"/>
      <c r="B22" s="659" t="s">
        <v>247</v>
      </c>
      <c r="C22" s="665" t="s">
        <v>248</v>
      </c>
      <c r="D22" s="664">
        <v>110</v>
      </c>
      <c r="E22" s="664">
        <v>110</v>
      </c>
      <c r="F22" s="664">
        <v>110</v>
      </c>
      <c r="G22" s="662" t="s">
        <v>247</v>
      </c>
      <c r="H22" s="575"/>
      <c r="I22" s="657"/>
    </row>
    <row r="23" spans="1:11" s="658" customFormat="1" ht="83.25" customHeight="1">
      <c r="A23" s="901"/>
      <c r="B23" s="659" t="s">
        <v>249</v>
      </c>
      <c r="C23" s="665" t="s">
        <v>250</v>
      </c>
      <c r="D23" s="664" t="s">
        <v>149</v>
      </c>
      <c r="E23" s="664" t="s">
        <v>149</v>
      </c>
      <c r="F23" s="664">
        <v>450</v>
      </c>
      <c r="G23" s="662" t="s">
        <v>249</v>
      </c>
      <c r="H23" s="575"/>
      <c r="I23" s="657"/>
    </row>
    <row r="24" spans="1:11" s="658" customFormat="1" ht="83.25" customHeight="1">
      <c r="A24" s="901"/>
      <c r="B24" s="659" t="s">
        <v>397</v>
      </c>
      <c r="C24" s="660" t="s">
        <v>383</v>
      </c>
      <c r="D24" s="664">
        <v>150</v>
      </c>
      <c r="E24" s="664">
        <v>150</v>
      </c>
      <c r="F24" s="664">
        <v>150</v>
      </c>
      <c r="G24" s="662" t="s">
        <v>397</v>
      </c>
      <c r="H24" s="575"/>
      <c r="I24" s="657"/>
    </row>
    <row r="25" spans="1:11" s="658" customFormat="1" ht="83.25" customHeight="1">
      <c r="A25" s="901"/>
      <c r="B25" s="659" t="s">
        <v>134</v>
      </c>
      <c r="C25" s="660" t="s">
        <v>251</v>
      </c>
      <c r="D25" s="661" t="s">
        <v>129</v>
      </c>
      <c r="E25" s="661" t="s">
        <v>129</v>
      </c>
      <c r="F25" s="661" t="s">
        <v>129</v>
      </c>
      <c r="G25" s="662" t="s">
        <v>134</v>
      </c>
      <c r="H25" s="575"/>
      <c r="I25" s="657"/>
    </row>
    <row r="26" spans="1:11" s="658" customFormat="1" ht="83.25" customHeight="1">
      <c r="A26" s="901"/>
      <c r="B26" s="659" t="s">
        <v>135</v>
      </c>
      <c r="C26" s="665" t="s">
        <v>1051</v>
      </c>
      <c r="D26" s="661" t="s">
        <v>129</v>
      </c>
      <c r="E26" s="661" t="s">
        <v>129</v>
      </c>
      <c r="F26" s="661" t="s">
        <v>129</v>
      </c>
      <c r="G26" s="666" t="s">
        <v>135</v>
      </c>
      <c r="H26" s="575"/>
      <c r="I26" s="657"/>
    </row>
    <row r="27" spans="1:11" s="658" customFormat="1" ht="83.25" customHeight="1">
      <c r="A27" s="901"/>
      <c r="B27" s="659" t="s">
        <v>202</v>
      </c>
      <c r="C27" s="660" t="s">
        <v>254</v>
      </c>
      <c r="D27" s="664" t="s">
        <v>149</v>
      </c>
      <c r="E27" s="664" t="s">
        <v>149</v>
      </c>
      <c r="F27" s="667">
        <v>870</v>
      </c>
      <c r="G27" s="662" t="s">
        <v>202</v>
      </c>
      <c r="H27" s="575"/>
      <c r="I27" s="657"/>
    </row>
    <row r="28" spans="1:11" s="658" customFormat="1" ht="111.75" customHeight="1">
      <c r="A28" s="901"/>
      <c r="B28" s="659" t="s">
        <v>425</v>
      </c>
      <c r="C28" s="660" t="s">
        <v>426</v>
      </c>
      <c r="D28" s="661" t="s">
        <v>129</v>
      </c>
      <c r="E28" s="661" t="s">
        <v>129</v>
      </c>
      <c r="F28" s="661" t="s">
        <v>129</v>
      </c>
      <c r="G28" s="662" t="s">
        <v>425</v>
      </c>
      <c r="H28" s="575"/>
      <c r="I28" s="657"/>
    </row>
    <row r="29" spans="1:11" s="658" customFormat="1" ht="93" customHeight="1">
      <c r="A29" s="901"/>
      <c r="B29" s="659" t="s">
        <v>22</v>
      </c>
      <c r="C29" s="660" t="s">
        <v>1029</v>
      </c>
      <c r="D29" s="661" t="s">
        <v>129</v>
      </c>
      <c r="E29" s="661" t="s">
        <v>129</v>
      </c>
      <c r="F29" s="661" t="s">
        <v>129</v>
      </c>
      <c r="G29" s="662" t="s">
        <v>22</v>
      </c>
      <c r="H29" s="575"/>
      <c r="I29" s="657"/>
    </row>
    <row r="30" spans="1:11" s="658" customFormat="1" ht="99.75" customHeight="1">
      <c r="A30" s="901"/>
      <c r="B30" s="659" t="s">
        <v>136</v>
      </c>
      <c r="C30" s="660" t="s">
        <v>255</v>
      </c>
      <c r="D30" s="664">
        <v>160</v>
      </c>
      <c r="E30" s="664">
        <v>160</v>
      </c>
      <c r="F30" s="661" t="s">
        <v>129</v>
      </c>
      <c r="G30" s="662" t="s">
        <v>136</v>
      </c>
      <c r="H30" s="575"/>
      <c r="I30" s="657"/>
    </row>
    <row r="31" spans="1:11" s="668" customFormat="1" ht="83.25" customHeight="1">
      <c r="A31" s="901"/>
      <c r="B31" s="659" t="s">
        <v>384</v>
      </c>
      <c r="C31" s="660" t="s">
        <v>256</v>
      </c>
      <c r="D31" s="664" t="s">
        <v>149</v>
      </c>
      <c r="E31" s="664" t="s">
        <v>149</v>
      </c>
      <c r="F31" s="664">
        <v>160</v>
      </c>
      <c r="G31" s="662" t="s">
        <v>384</v>
      </c>
      <c r="H31" s="575"/>
      <c r="I31" s="657"/>
      <c r="J31" s="658"/>
      <c r="K31" s="658"/>
    </row>
    <row r="32" spans="1:11" s="668" customFormat="1" ht="83.25" customHeight="1">
      <c r="A32" s="901"/>
      <c r="B32" s="659" t="s">
        <v>257</v>
      </c>
      <c r="C32" s="660" t="s">
        <v>224</v>
      </c>
      <c r="D32" s="661" t="s">
        <v>129</v>
      </c>
      <c r="E32" s="661" t="s">
        <v>129</v>
      </c>
      <c r="F32" s="661" t="s">
        <v>129</v>
      </c>
      <c r="G32" s="662" t="s">
        <v>257</v>
      </c>
      <c r="H32" s="575"/>
      <c r="I32" s="657"/>
      <c r="J32" s="658"/>
      <c r="K32" s="658"/>
    </row>
    <row r="33" spans="1:11" s="658" customFormat="1" ht="93" customHeight="1">
      <c r="A33" s="901"/>
      <c r="B33" s="669" t="s">
        <v>237</v>
      </c>
      <c r="C33" s="660" t="s">
        <v>63</v>
      </c>
      <c r="D33" s="661" t="s">
        <v>129</v>
      </c>
      <c r="E33" s="661" t="s">
        <v>129</v>
      </c>
      <c r="F33" s="661" t="s">
        <v>129</v>
      </c>
      <c r="G33" s="662" t="s">
        <v>237</v>
      </c>
      <c r="H33" s="575"/>
      <c r="I33" s="657"/>
    </row>
    <row r="34" spans="1:11" s="671" customFormat="1" ht="91.5" customHeight="1">
      <c r="A34" s="901"/>
      <c r="B34" s="659" t="s">
        <v>81</v>
      </c>
      <c r="C34" s="660" t="s">
        <v>107</v>
      </c>
      <c r="D34" s="661" t="s">
        <v>129</v>
      </c>
      <c r="E34" s="661" t="s">
        <v>129</v>
      </c>
      <c r="F34" s="661" t="s">
        <v>129</v>
      </c>
      <c r="G34" s="670" t="s">
        <v>81</v>
      </c>
      <c r="H34" s="262"/>
      <c r="I34" s="657"/>
      <c r="J34" s="658"/>
      <c r="K34" s="658"/>
    </row>
    <row r="35" spans="1:11" s="658" customFormat="1" ht="86.25" customHeight="1">
      <c r="A35" s="901"/>
      <c r="B35" s="669" t="s">
        <v>78</v>
      </c>
      <c r="C35" s="672" t="s">
        <v>605</v>
      </c>
      <c r="D35" s="664">
        <v>950</v>
      </c>
      <c r="E35" s="664">
        <v>950</v>
      </c>
      <c r="F35" s="664">
        <v>950</v>
      </c>
      <c r="G35" s="673" t="s">
        <v>78</v>
      </c>
      <c r="H35" s="674"/>
      <c r="I35" s="657"/>
    </row>
    <row r="36" spans="1:11" s="658" customFormat="1" ht="98.45" customHeight="1">
      <c r="A36" s="901"/>
      <c r="B36" s="659" t="s">
        <v>549</v>
      </c>
      <c r="C36" s="660" t="s">
        <v>386</v>
      </c>
      <c r="D36" s="664" t="s">
        <v>149</v>
      </c>
      <c r="E36" s="664" t="s">
        <v>149</v>
      </c>
      <c r="F36" s="9">
        <v>160</v>
      </c>
      <c r="G36" s="662" t="s">
        <v>549</v>
      </c>
      <c r="H36" s="575"/>
      <c r="I36" s="657"/>
    </row>
    <row r="37" spans="1:11" s="658" customFormat="1" ht="87" customHeight="1">
      <c r="A37" s="901"/>
      <c r="B37" s="659" t="s">
        <v>79</v>
      </c>
      <c r="C37" s="665" t="s">
        <v>261</v>
      </c>
      <c r="D37" s="9">
        <v>200</v>
      </c>
      <c r="E37" s="9">
        <v>200</v>
      </c>
      <c r="F37" s="9">
        <v>200</v>
      </c>
      <c r="G37" s="662" t="s">
        <v>79</v>
      </c>
      <c r="H37" s="575"/>
      <c r="I37" s="657"/>
    </row>
    <row r="38" spans="1:11" ht="83.25" customHeight="1">
      <c r="A38" s="901"/>
      <c r="B38" s="659" t="s">
        <v>359</v>
      </c>
      <c r="C38" s="660" t="s">
        <v>1030</v>
      </c>
      <c r="D38" s="9">
        <v>650</v>
      </c>
      <c r="E38" s="9">
        <v>650</v>
      </c>
      <c r="F38" s="664" t="s">
        <v>149</v>
      </c>
      <c r="G38" s="662" t="s">
        <v>359</v>
      </c>
      <c r="H38" s="575"/>
      <c r="I38" s="657"/>
    </row>
    <row r="39" spans="1:11" ht="83.25" customHeight="1">
      <c r="A39" s="901"/>
      <c r="B39" s="659" t="s">
        <v>359</v>
      </c>
      <c r="C39" s="660" t="s">
        <v>1030</v>
      </c>
      <c r="D39" s="664" t="s">
        <v>149</v>
      </c>
      <c r="E39" s="664" t="s">
        <v>149</v>
      </c>
      <c r="F39" s="9">
        <v>350</v>
      </c>
      <c r="G39" s="662" t="s">
        <v>359</v>
      </c>
      <c r="H39" s="575"/>
      <c r="I39" s="657"/>
    </row>
    <row r="40" spans="1:11" ht="83.25" customHeight="1">
      <c r="A40" s="901"/>
      <c r="B40" s="659" t="s">
        <v>262</v>
      </c>
      <c r="C40" s="660" t="s">
        <v>32</v>
      </c>
      <c r="D40" s="9">
        <v>320</v>
      </c>
      <c r="E40" s="9">
        <v>320</v>
      </c>
      <c r="F40" s="9">
        <v>320</v>
      </c>
      <c r="G40" s="662" t="s">
        <v>262</v>
      </c>
      <c r="H40" s="575"/>
      <c r="I40" s="657"/>
      <c r="J40" s="658"/>
      <c r="K40" s="658"/>
    </row>
    <row r="41" spans="1:11" ht="83.25" customHeight="1">
      <c r="A41" s="901"/>
      <c r="B41" s="659" t="s">
        <v>356</v>
      </c>
      <c r="C41" s="660" t="s">
        <v>278</v>
      </c>
      <c r="D41" s="9">
        <v>0</v>
      </c>
      <c r="E41" s="9">
        <v>0</v>
      </c>
      <c r="F41" s="9">
        <v>0</v>
      </c>
      <c r="G41" s="662" t="s">
        <v>356</v>
      </c>
      <c r="H41" s="575"/>
      <c r="I41" s="657"/>
      <c r="J41" s="658"/>
      <c r="K41" s="658"/>
    </row>
    <row r="42" spans="1:11" ht="83.25" customHeight="1">
      <c r="A42" s="901"/>
      <c r="B42" s="659" t="s">
        <v>378</v>
      </c>
      <c r="C42" s="660" t="s">
        <v>379</v>
      </c>
      <c r="D42" s="661" t="s">
        <v>129</v>
      </c>
      <c r="E42" s="661" t="s">
        <v>129</v>
      </c>
      <c r="F42" s="661" t="s">
        <v>129</v>
      </c>
      <c r="G42" s="662" t="s">
        <v>378</v>
      </c>
      <c r="H42" s="575"/>
      <c r="I42" s="657"/>
      <c r="J42" s="658"/>
      <c r="K42" s="658"/>
    </row>
    <row r="43" spans="1:11" ht="83.25" customHeight="1">
      <c r="A43" s="901"/>
      <c r="B43" s="659" t="s">
        <v>284</v>
      </c>
      <c r="C43" s="660" t="s">
        <v>607</v>
      </c>
      <c r="D43" s="664" t="s">
        <v>149</v>
      </c>
      <c r="E43" s="664" t="s">
        <v>149</v>
      </c>
      <c r="F43" s="9">
        <v>0</v>
      </c>
      <c r="G43" s="662" t="s">
        <v>284</v>
      </c>
      <c r="H43" s="575" t="s">
        <v>1031</v>
      </c>
      <c r="I43" s="657"/>
      <c r="J43" s="658"/>
      <c r="K43" s="658"/>
    </row>
    <row r="44" spans="1:11" ht="83.25" customHeight="1">
      <c r="A44" s="901"/>
      <c r="B44" s="659" t="s">
        <v>628</v>
      </c>
      <c r="C44" s="660" t="s">
        <v>629</v>
      </c>
      <c r="D44" s="661" t="s">
        <v>129</v>
      </c>
      <c r="E44" s="661" t="s">
        <v>129</v>
      </c>
      <c r="F44" s="661" t="s">
        <v>129</v>
      </c>
      <c r="G44" s="662" t="s">
        <v>628</v>
      </c>
      <c r="H44" s="575"/>
      <c r="I44" s="657"/>
      <c r="J44" s="658"/>
      <c r="K44" s="658"/>
    </row>
    <row r="45" spans="1:11" ht="83.25" customHeight="1">
      <c r="A45" s="901"/>
      <c r="B45" s="659" t="s">
        <v>33</v>
      </c>
      <c r="C45" s="660" t="s">
        <v>604</v>
      </c>
      <c r="D45" s="661" t="s">
        <v>129</v>
      </c>
      <c r="E45" s="661" t="s">
        <v>129</v>
      </c>
      <c r="F45" s="661" t="s">
        <v>129</v>
      </c>
      <c r="G45" s="662" t="s">
        <v>33</v>
      </c>
      <c r="H45" s="575"/>
      <c r="I45" s="657"/>
      <c r="J45" s="658"/>
      <c r="K45" s="658"/>
    </row>
    <row r="46" spans="1:11" ht="83.25" customHeight="1">
      <c r="A46" s="901"/>
      <c r="B46" s="659" t="s">
        <v>28</v>
      </c>
      <c r="C46" s="660" t="s">
        <v>231</v>
      </c>
      <c r="D46" s="9">
        <v>250</v>
      </c>
      <c r="E46" s="9">
        <v>250</v>
      </c>
      <c r="F46" s="9">
        <v>250</v>
      </c>
      <c r="G46" s="662" t="s">
        <v>28</v>
      </c>
      <c r="H46" s="575"/>
      <c r="I46" s="657"/>
      <c r="J46" s="658"/>
      <c r="K46" s="658"/>
    </row>
    <row r="47" spans="1:11" ht="83.25" customHeight="1">
      <c r="A47" s="901"/>
      <c r="B47" s="659" t="s">
        <v>138</v>
      </c>
      <c r="C47" s="660" t="s">
        <v>139</v>
      </c>
      <c r="D47" s="661" t="s">
        <v>129</v>
      </c>
      <c r="E47" s="661" t="s">
        <v>129</v>
      </c>
      <c r="F47" s="661" t="s">
        <v>129</v>
      </c>
      <c r="G47" s="662" t="s">
        <v>138</v>
      </c>
      <c r="H47" s="575"/>
      <c r="I47" s="657"/>
      <c r="J47" s="658"/>
      <c r="K47" s="658"/>
    </row>
    <row r="48" spans="1:11" ht="90" customHeight="1">
      <c r="A48" s="901"/>
      <c r="B48" s="659" t="s">
        <v>144</v>
      </c>
      <c r="C48" s="665" t="s">
        <v>307</v>
      </c>
      <c r="D48" s="661" t="s">
        <v>129</v>
      </c>
      <c r="E48" s="661" t="s">
        <v>129</v>
      </c>
      <c r="F48" s="661" t="s">
        <v>129</v>
      </c>
      <c r="G48" s="662" t="s">
        <v>144</v>
      </c>
      <c r="H48" s="575"/>
      <c r="I48" s="657"/>
      <c r="J48" s="658"/>
      <c r="K48" s="658"/>
    </row>
    <row r="49" spans="1:13" ht="90" customHeight="1">
      <c r="A49" s="901"/>
      <c r="B49" s="659" t="s">
        <v>29</v>
      </c>
      <c r="C49" s="665" t="s">
        <v>30</v>
      </c>
      <c r="D49" s="661" t="s">
        <v>129</v>
      </c>
      <c r="E49" s="661" t="s">
        <v>129</v>
      </c>
      <c r="F49" s="661" t="s">
        <v>129</v>
      </c>
      <c r="G49" s="662" t="s">
        <v>29</v>
      </c>
      <c r="H49" s="575"/>
      <c r="I49" s="657"/>
      <c r="J49" s="658"/>
      <c r="K49" s="658"/>
    </row>
    <row r="50" spans="1:13" ht="90" customHeight="1">
      <c r="A50" s="901"/>
      <c r="B50" s="659" t="s">
        <v>31</v>
      </c>
      <c r="C50" s="665" t="s">
        <v>440</v>
      </c>
      <c r="D50" s="664">
        <v>200</v>
      </c>
      <c r="E50" s="664">
        <v>200</v>
      </c>
      <c r="F50" s="664">
        <v>200</v>
      </c>
      <c r="G50" s="666">
        <v>508</v>
      </c>
      <c r="H50" s="575"/>
      <c r="I50" s="657"/>
      <c r="J50" s="658"/>
      <c r="K50" s="658"/>
    </row>
    <row r="51" spans="1:13" s="658" customFormat="1" ht="91.15" customHeight="1">
      <c r="A51" s="901"/>
      <c r="B51" s="659" t="s">
        <v>197</v>
      </c>
      <c r="C51" s="660" t="s">
        <v>198</v>
      </c>
      <c r="D51" s="664">
        <v>100</v>
      </c>
      <c r="E51" s="664">
        <v>100</v>
      </c>
      <c r="F51" s="664">
        <v>100</v>
      </c>
      <c r="G51" s="662" t="s">
        <v>197</v>
      </c>
      <c r="H51" s="575"/>
      <c r="I51" s="657"/>
    </row>
    <row r="52" spans="1:13" s="658" customFormat="1" ht="96" customHeight="1">
      <c r="A52" s="901"/>
      <c r="B52" s="659" t="s">
        <v>551</v>
      </c>
      <c r="C52" s="660" t="s">
        <v>212</v>
      </c>
      <c r="D52" s="661" t="s">
        <v>129</v>
      </c>
      <c r="E52" s="661" t="s">
        <v>129</v>
      </c>
      <c r="F52" s="661" t="s">
        <v>129</v>
      </c>
      <c r="G52" s="662" t="s">
        <v>551</v>
      </c>
      <c r="H52" s="575"/>
      <c r="I52" s="657"/>
    </row>
    <row r="53" spans="1:13" s="658" customFormat="1" ht="83.25" customHeight="1">
      <c r="A53" s="901"/>
      <c r="B53" s="659" t="s">
        <v>587</v>
      </c>
      <c r="C53" s="660" t="s">
        <v>589</v>
      </c>
      <c r="D53" s="664" t="s">
        <v>149</v>
      </c>
      <c r="E53" s="664" t="s">
        <v>149</v>
      </c>
      <c r="F53" s="661" t="s">
        <v>129</v>
      </c>
      <c r="G53" s="662" t="s">
        <v>587</v>
      </c>
      <c r="H53" s="575"/>
      <c r="I53" s="657"/>
    </row>
    <row r="54" spans="1:13" s="658" customFormat="1" ht="83.25" customHeight="1">
      <c r="A54" s="901"/>
      <c r="B54" s="659" t="s">
        <v>241</v>
      </c>
      <c r="C54" s="660" t="s">
        <v>242</v>
      </c>
      <c r="D54" s="661" t="s">
        <v>129</v>
      </c>
      <c r="E54" s="661" t="s">
        <v>129</v>
      </c>
      <c r="F54" s="661" t="s">
        <v>129</v>
      </c>
      <c r="G54" s="662" t="s">
        <v>241</v>
      </c>
      <c r="H54" s="575"/>
      <c r="I54" s="657"/>
    </row>
    <row r="55" spans="1:13" s="658" customFormat="1" ht="95.25" customHeight="1">
      <c r="A55" s="901"/>
      <c r="B55" s="659" t="s">
        <v>252</v>
      </c>
      <c r="C55" s="660" t="s">
        <v>206</v>
      </c>
      <c r="D55" s="664">
        <v>250</v>
      </c>
      <c r="E55" s="664">
        <v>250</v>
      </c>
      <c r="F55" s="664">
        <v>250</v>
      </c>
      <c r="G55" s="662" t="s">
        <v>252</v>
      </c>
      <c r="H55" s="575" t="s">
        <v>1017</v>
      </c>
      <c r="I55" s="657"/>
    </row>
    <row r="56" spans="1:13" s="658" customFormat="1" ht="116.25" customHeight="1">
      <c r="A56" s="901"/>
      <c r="B56" s="659" t="s">
        <v>277</v>
      </c>
      <c r="C56" s="660" t="s">
        <v>61</v>
      </c>
      <c r="D56" s="9">
        <v>110</v>
      </c>
      <c r="E56" s="9">
        <v>110</v>
      </c>
      <c r="F56" s="9">
        <v>110</v>
      </c>
      <c r="G56" s="662" t="s">
        <v>277</v>
      </c>
      <c r="H56" s="575" t="s">
        <v>1018</v>
      </c>
      <c r="I56" s="657"/>
    </row>
    <row r="57" spans="1:13" s="658" customFormat="1" ht="83.25" customHeight="1">
      <c r="A57" s="901"/>
      <c r="B57" s="659" t="s">
        <v>199</v>
      </c>
      <c r="C57" s="665" t="s">
        <v>200</v>
      </c>
      <c r="D57" s="661" t="s">
        <v>129</v>
      </c>
      <c r="E57" s="661" t="s">
        <v>129</v>
      </c>
      <c r="F57" s="661" t="s">
        <v>129</v>
      </c>
      <c r="G57" s="662" t="s">
        <v>199</v>
      </c>
      <c r="H57" s="575"/>
      <c r="I57" s="657"/>
    </row>
    <row r="58" spans="1:13" s="676" customFormat="1" ht="80.25" customHeight="1">
      <c r="A58" s="901"/>
      <c r="B58" s="659" t="s">
        <v>201</v>
      </c>
      <c r="C58" s="675" t="s">
        <v>390</v>
      </c>
      <c r="D58" s="12">
        <v>150</v>
      </c>
      <c r="E58" s="12">
        <v>150</v>
      </c>
      <c r="F58" s="12">
        <v>150</v>
      </c>
      <c r="G58" s="662" t="s">
        <v>201</v>
      </c>
      <c r="H58" s="575"/>
      <c r="I58" s="657"/>
      <c r="J58" s="658"/>
      <c r="K58" s="658"/>
    </row>
    <row r="59" spans="1:13" s="676" customFormat="1" ht="80.25" customHeight="1">
      <c r="A59" s="901"/>
      <c r="B59" s="659" t="s">
        <v>391</v>
      </c>
      <c r="C59" s="675" t="s">
        <v>392</v>
      </c>
      <c r="D59" s="12">
        <v>110</v>
      </c>
      <c r="E59" s="12">
        <v>110</v>
      </c>
      <c r="F59" s="12">
        <v>110</v>
      </c>
      <c r="G59" s="662" t="s">
        <v>391</v>
      </c>
      <c r="H59" s="575"/>
      <c r="I59" s="657"/>
      <c r="J59" s="658"/>
      <c r="K59" s="658"/>
    </row>
    <row r="60" spans="1:13" s="676" customFormat="1" ht="79.900000000000006" customHeight="1">
      <c r="A60" s="901"/>
      <c r="B60" s="659" t="s">
        <v>393</v>
      </c>
      <c r="C60" s="677" t="s">
        <v>394</v>
      </c>
      <c r="D60" s="664" t="s">
        <v>149</v>
      </c>
      <c r="E60" s="664" t="s">
        <v>149</v>
      </c>
      <c r="F60" s="12">
        <v>130</v>
      </c>
      <c r="G60" s="662" t="s">
        <v>393</v>
      </c>
      <c r="H60" s="575"/>
      <c r="I60" s="657"/>
      <c r="J60" s="658"/>
      <c r="K60" s="658"/>
    </row>
    <row r="61" spans="1:13" s="676" customFormat="1" ht="78.599999999999994" customHeight="1">
      <c r="A61" s="901"/>
      <c r="B61" s="659" t="s">
        <v>395</v>
      </c>
      <c r="C61" s="675" t="s">
        <v>396</v>
      </c>
      <c r="D61" s="664" t="s">
        <v>149</v>
      </c>
      <c r="E61" s="664" t="s">
        <v>149</v>
      </c>
      <c r="F61" s="12">
        <v>160</v>
      </c>
      <c r="G61" s="662" t="s">
        <v>395</v>
      </c>
      <c r="H61" s="575"/>
      <c r="I61" s="657"/>
      <c r="J61" s="658"/>
      <c r="K61" s="658"/>
    </row>
    <row r="62" spans="1:13" s="682" customFormat="1" ht="93" customHeight="1" thickBot="1">
      <c r="A62" s="901"/>
      <c r="B62" s="678" t="s">
        <v>617</v>
      </c>
      <c r="C62" s="677" t="s">
        <v>113</v>
      </c>
      <c r="D62" s="679" t="s">
        <v>129</v>
      </c>
      <c r="E62" s="679" t="s">
        <v>129</v>
      </c>
      <c r="F62" s="679" t="s">
        <v>129</v>
      </c>
      <c r="G62" s="680" t="s">
        <v>617</v>
      </c>
      <c r="H62" s="681"/>
      <c r="I62" s="657"/>
      <c r="J62" s="658"/>
      <c r="K62" s="658"/>
    </row>
    <row r="63" spans="1:13" s="682" customFormat="1" ht="92.25" customHeight="1">
      <c r="A63" s="900"/>
      <c r="B63" s="683" t="s">
        <v>947</v>
      </c>
      <c r="C63" s="684" t="s">
        <v>1034</v>
      </c>
      <c r="D63" s="685" t="s">
        <v>149</v>
      </c>
      <c r="E63" s="685" t="s">
        <v>149</v>
      </c>
      <c r="F63" s="685">
        <v>500</v>
      </c>
      <c r="G63" s="686" t="str">
        <f t="shared" ref="G63:G68" si="0">B63</f>
        <v>4CC</v>
      </c>
      <c r="H63" s="508" t="s">
        <v>1032</v>
      </c>
      <c r="I63" s="657"/>
      <c r="K63" s="687"/>
      <c r="L63" s="687"/>
      <c r="M63" s="687"/>
    </row>
    <row r="64" spans="1:13" s="682" customFormat="1" ht="87" customHeight="1">
      <c r="A64" s="901"/>
      <c r="B64" s="688" t="s">
        <v>533</v>
      </c>
      <c r="C64" s="689" t="s">
        <v>228</v>
      </c>
      <c r="D64" s="690" t="s">
        <v>149</v>
      </c>
      <c r="E64" s="690" t="s">
        <v>149</v>
      </c>
      <c r="F64" s="690">
        <v>130</v>
      </c>
      <c r="G64" s="691" t="str">
        <f t="shared" si="0"/>
        <v>070</v>
      </c>
      <c r="H64" s="500"/>
      <c r="I64" s="657"/>
      <c r="K64" s="687"/>
      <c r="L64" s="687"/>
      <c r="M64" s="687"/>
    </row>
    <row r="65" spans="1:15" s="682" customFormat="1" ht="93" customHeight="1">
      <c r="A65" s="901"/>
      <c r="B65" s="692" t="s">
        <v>359</v>
      </c>
      <c r="C65" s="693" t="s">
        <v>1030</v>
      </c>
      <c r="D65" s="690" t="s">
        <v>149</v>
      </c>
      <c r="E65" s="690" t="s">
        <v>149</v>
      </c>
      <c r="F65" s="690">
        <v>350</v>
      </c>
      <c r="G65" s="691" t="str">
        <f t="shared" si="0"/>
        <v>439</v>
      </c>
      <c r="H65" s="500"/>
      <c r="I65" s="657"/>
      <c r="K65" s="687"/>
      <c r="L65" s="687"/>
      <c r="M65" s="687"/>
    </row>
    <row r="66" spans="1:15" s="682" customFormat="1" ht="92.25" customHeight="1">
      <c r="A66" s="901"/>
      <c r="B66" s="692" t="s">
        <v>393</v>
      </c>
      <c r="C66" s="689" t="s">
        <v>394</v>
      </c>
      <c r="D66" s="690" t="s">
        <v>149</v>
      </c>
      <c r="E66" s="690" t="s">
        <v>149</v>
      </c>
      <c r="F66" s="690">
        <v>130</v>
      </c>
      <c r="G66" s="691" t="str">
        <f t="shared" si="0"/>
        <v>923</v>
      </c>
      <c r="H66" s="500"/>
      <c r="I66" s="657"/>
      <c r="K66" s="687"/>
      <c r="L66" s="687"/>
      <c r="M66" s="687"/>
    </row>
    <row r="67" spans="1:15" s="682" customFormat="1" ht="92.25" customHeight="1" thickBot="1">
      <c r="A67" s="901"/>
      <c r="B67" s="694" t="s">
        <v>395</v>
      </c>
      <c r="C67" s="695" t="s">
        <v>396</v>
      </c>
      <c r="D67" s="690" t="s">
        <v>149</v>
      </c>
      <c r="E67" s="690" t="s">
        <v>149</v>
      </c>
      <c r="F67" s="696">
        <v>160</v>
      </c>
      <c r="G67" s="691" t="str">
        <f t="shared" si="0"/>
        <v>926</v>
      </c>
      <c r="H67" s="500"/>
      <c r="I67" s="657"/>
      <c r="K67" s="687"/>
      <c r="L67" s="687"/>
      <c r="M67" s="687"/>
    </row>
    <row r="68" spans="1:15" s="682" customFormat="1" ht="92.25" customHeight="1">
      <c r="A68" s="901"/>
      <c r="B68" s="697" t="s">
        <v>1043</v>
      </c>
      <c r="C68" s="698" t="s">
        <v>1033</v>
      </c>
      <c r="D68" s="685" t="s">
        <v>149</v>
      </c>
      <c r="E68" s="685" t="s">
        <v>149</v>
      </c>
      <c r="F68" s="685">
        <v>700</v>
      </c>
      <c r="G68" s="699" t="str">
        <f t="shared" si="0"/>
        <v>4CD</v>
      </c>
      <c r="H68" s="348"/>
      <c r="I68" s="657"/>
      <c r="J68" s="658"/>
      <c r="K68" s="658"/>
      <c r="M68" s="687"/>
      <c r="N68" s="687"/>
      <c r="O68" s="687"/>
    </row>
    <row r="69" spans="1:15" s="682" customFormat="1" ht="92.25" customHeight="1">
      <c r="A69" s="901"/>
      <c r="B69" s="692" t="s">
        <v>249</v>
      </c>
      <c r="C69" s="700" t="s">
        <v>250</v>
      </c>
      <c r="D69" s="690" t="s">
        <v>149</v>
      </c>
      <c r="E69" s="690" t="s">
        <v>149</v>
      </c>
      <c r="F69" s="690">
        <v>450</v>
      </c>
      <c r="G69" s="666">
        <v>140</v>
      </c>
      <c r="H69" s="157"/>
      <c r="I69" s="657"/>
      <c r="J69" s="658"/>
      <c r="K69" s="658"/>
      <c r="M69" s="687"/>
      <c r="N69" s="687"/>
      <c r="O69" s="687"/>
    </row>
    <row r="70" spans="1:15" s="682" customFormat="1" ht="85.15" customHeight="1">
      <c r="A70" s="901"/>
      <c r="B70" s="692" t="s">
        <v>79</v>
      </c>
      <c r="C70" s="700" t="s">
        <v>261</v>
      </c>
      <c r="D70" s="690" t="s">
        <v>149</v>
      </c>
      <c r="E70" s="690" t="s">
        <v>149</v>
      </c>
      <c r="F70" s="690">
        <v>200</v>
      </c>
      <c r="G70" s="662" t="s">
        <v>79</v>
      </c>
      <c r="H70" s="157"/>
      <c r="I70" s="657"/>
      <c r="J70" s="658"/>
      <c r="K70" s="658"/>
      <c r="M70" s="687"/>
      <c r="N70" s="687"/>
      <c r="O70" s="687"/>
    </row>
    <row r="71" spans="1:15" s="682" customFormat="1" ht="92.45" customHeight="1">
      <c r="A71" s="901"/>
      <c r="B71" s="692" t="s">
        <v>31</v>
      </c>
      <c r="C71" s="700" t="s">
        <v>440</v>
      </c>
      <c r="D71" s="690" t="s">
        <v>149</v>
      </c>
      <c r="E71" s="690" t="s">
        <v>149</v>
      </c>
      <c r="F71" s="690">
        <v>200</v>
      </c>
      <c r="G71" s="662" t="s">
        <v>31</v>
      </c>
      <c r="H71" s="157"/>
      <c r="I71" s="657"/>
      <c r="J71" s="658"/>
      <c r="K71" s="658"/>
      <c r="M71" s="687"/>
      <c r="N71" s="687"/>
      <c r="O71" s="687"/>
    </row>
    <row r="72" spans="1:15" s="682" customFormat="1" ht="92.45" customHeight="1" thickBot="1">
      <c r="A72" s="901"/>
      <c r="B72" s="694" t="s">
        <v>197</v>
      </c>
      <c r="C72" s="701" t="s">
        <v>198</v>
      </c>
      <c r="D72" s="696" t="s">
        <v>149</v>
      </c>
      <c r="E72" s="696" t="s">
        <v>149</v>
      </c>
      <c r="F72" s="696">
        <v>100</v>
      </c>
      <c r="G72" s="702" t="str">
        <f>B72</f>
        <v>511</v>
      </c>
      <c r="H72" s="510"/>
      <c r="I72" s="657"/>
      <c r="J72" s="658"/>
      <c r="K72" s="658"/>
      <c r="M72" s="687"/>
      <c r="N72" s="687"/>
      <c r="O72" s="687"/>
    </row>
    <row r="73" spans="1:15" s="671" customFormat="1" ht="76.5" customHeight="1">
      <c r="A73" s="901"/>
      <c r="B73" s="669" t="s">
        <v>298</v>
      </c>
      <c r="C73" s="703" t="s">
        <v>272</v>
      </c>
      <c r="D73" s="12">
        <v>0</v>
      </c>
      <c r="E73" s="12">
        <v>0</v>
      </c>
      <c r="F73" s="12">
        <v>0</v>
      </c>
      <c r="G73" s="673" t="s">
        <v>298</v>
      </c>
      <c r="H73" s="674"/>
      <c r="I73" s="657"/>
      <c r="J73" s="658"/>
      <c r="K73" s="658"/>
    </row>
    <row r="74" spans="1:15" s="671" customFormat="1" ht="76.5" customHeight="1">
      <c r="A74" s="901"/>
      <c r="B74" s="659" t="s">
        <v>299</v>
      </c>
      <c r="C74" s="665" t="s">
        <v>1021</v>
      </c>
      <c r="D74" s="12">
        <v>380</v>
      </c>
      <c r="E74" s="12">
        <v>380</v>
      </c>
      <c r="F74" s="12">
        <v>380</v>
      </c>
      <c r="G74" s="662" t="s">
        <v>299</v>
      </c>
      <c r="H74" s="575"/>
      <c r="I74" s="657"/>
      <c r="J74" s="658"/>
      <c r="K74" s="658"/>
    </row>
    <row r="75" spans="1:15" s="671" customFormat="1" ht="76.5" customHeight="1">
      <c r="A75" s="901"/>
      <c r="B75" s="659" t="s">
        <v>300</v>
      </c>
      <c r="C75" s="665" t="s">
        <v>273</v>
      </c>
      <c r="D75" s="12">
        <v>450</v>
      </c>
      <c r="E75" s="12">
        <v>450</v>
      </c>
      <c r="F75" s="12">
        <v>450</v>
      </c>
      <c r="G75" s="662" t="s">
        <v>300</v>
      </c>
      <c r="H75" s="575"/>
      <c r="I75" s="657"/>
      <c r="J75" s="658"/>
      <c r="K75" s="658"/>
    </row>
    <row r="76" spans="1:15" s="671" customFormat="1" ht="76.5" customHeight="1">
      <c r="A76" s="901"/>
      <c r="B76" s="678" t="s">
        <v>301</v>
      </c>
      <c r="C76" s="704" t="s">
        <v>1019</v>
      </c>
      <c r="D76" s="12">
        <v>450</v>
      </c>
      <c r="E76" s="12">
        <v>450</v>
      </c>
      <c r="F76" s="12">
        <v>450</v>
      </c>
      <c r="G76" s="662" t="s">
        <v>301</v>
      </c>
      <c r="H76" s="575"/>
      <c r="I76" s="657"/>
      <c r="J76" s="658"/>
      <c r="K76" s="658"/>
    </row>
    <row r="77" spans="1:15" s="671" customFormat="1" ht="76.5" customHeight="1">
      <c r="A77" s="901"/>
      <c r="B77" s="678" t="s">
        <v>302</v>
      </c>
      <c r="C77" s="705" t="s">
        <v>380</v>
      </c>
      <c r="D77" s="12">
        <v>450</v>
      </c>
      <c r="E77" s="12">
        <v>450</v>
      </c>
      <c r="F77" s="12">
        <v>450</v>
      </c>
      <c r="G77" s="662" t="s">
        <v>302</v>
      </c>
      <c r="H77" s="575"/>
      <c r="I77" s="657"/>
      <c r="J77" s="658"/>
      <c r="K77" s="658"/>
    </row>
    <row r="78" spans="1:15" s="671" customFormat="1" ht="76.5" customHeight="1">
      <c r="A78" s="901"/>
      <c r="B78" s="678" t="s">
        <v>304</v>
      </c>
      <c r="C78" s="705" t="s">
        <v>540</v>
      </c>
      <c r="D78" s="12">
        <v>380</v>
      </c>
      <c r="E78" s="12">
        <v>380</v>
      </c>
      <c r="F78" s="12">
        <v>380</v>
      </c>
      <c r="G78" s="662" t="s">
        <v>304</v>
      </c>
      <c r="H78" s="575"/>
      <c r="I78" s="657"/>
      <c r="J78" s="658"/>
      <c r="K78" s="658"/>
    </row>
    <row r="79" spans="1:15" s="671" customFormat="1" ht="76.5" customHeight="1">
      <c r="A79" s="901"/>
      <c r="B79" s="678" t="s">
        <v>305</v>
      </c>
      <c r="C79" s="705" t="s">
        <v>626</v>
      </c>
      <c r="D79" s="12">
        <v>450</v>
      </c>
      <c r="E79" s="12">
        <v>450</v>
      </c>
      <c r="F79" s="12">
        <v>450</v>
      </c>
      <c r="G79" s="662" t="s">
        <v>305</v>
      </c>
      <c r="H79" s="575"/>
      <c r="I79" s="657"/>
      <c r="J79" s="658"/>
      <c r="K79" s="658"/>
    </row>
    <row r="80" spans="1:15" s="671" customFormat="1" ht="76.5" customHeight="1">
      <c r="A80" s="901"/>
      <c r="B80" s="678" t="s">
        <v>541</v>
      </c>
      <c r="C80" s="705" t="s">
        <v>274</v>
      </c>
      <c r="D80" s="12">
        <v>450</v>
      </c>
      <c r="E80" s="12">
        <v>450</v>
      </c>
      <c r="F80" s="12">
        <v>450</v>
      </c>
      <c r="G80" s="662" t="s">
        <v>541</v>
      </c>
      <c r="H80" s="575"/>
      <c r="I80" s="657"/>
      <c r="J80" s="658"/>
      <c r="K80" s="658"/>
    </row>
    <row r="81" spans="1:11" s="671" customFormat="1" ht="76.5" customHeight="1">
      <c r="A81" s="901"/>
      <c r="B81" s="678" t="s">
        <v>542</v>
      </c>
      <c r="C81" s="705" t="s">
        <v>275</v>
      </c>
      <c r="D81" s="12">
        <v>450</v>
      </c>
      <c r="E81" s="12">
        <v>450</v>
      </c>
      <c r="F81" s="12">
        <v>450</v>
      </c>
      <c r="G81" s="662" t="s">
        <v>542</v>
      </c>
      <c r="H81" s="575"/>
      <c r="I81" s="657"/>
      <c r="J81" s="658"/>
      <c r="K81" s="658"/>
    </row>
    <row r="82" spans="1:11" s="671" customFormat="1" ht="76.5" customHeight="1">
      <c r="A82" s="901"/>
      <c r="B82" s="678" t="s">
        <v>1020</v>
      </c>
      <c r="C82" s="705" t="s">
        <v>1044</v>
      </c>
      <c r="D82" s="12">
        <v>450</v>
      </c>
      <c r="E82" s="12">
        <v>450</v>
      </c>
      <c r="F82" s="12">
        <v>450</v>
      </c>
      <c r="G82" s="662" t="s">
        <v>1020</v>
      </c>
      <c r="H82" s="575"/>
      <c r="I82" s="657"/>
      <c r="J82" s="658"/>
      <c r="K82" s="658"/>
    </row>
    <row r="83" spans="1:11" s="671" customFormat="1" ht="76.5" customHeight="1">
      <c r="A83" s="901"/>
      <c r="B83" s="678" t="s">
        <v>312</v>
      </c>
      <c r="C83" s="705" t="s">
        <v>625</v>
      </c>
      <c r="D83" s="12">
        <v>450</v>
      </c>
      <c r="E83" s="12">
        <v>450</v>
      </c>
      <c r="F83" s="12">
        <v>450</v>
      </c>
      <c r="G83" s="662" t="s">
        <v>312</v>
      </c>
      <c r="H83" s="575"/>
      <c r="I83" s="657"/>
      <c r="J83" s="658"/>
      <c r="K83" s="658"/>
    </row>
    <row r="84" spans="1:11" s="671" customFormat="1" ht="76.5" customHeight="1" thickBot="1">
      <c r="A84" s="902"/>
      <c r="B84" s="706" t="s">
        <v>313</v>
      </c>
      <c r="C84" s="707" t="s">
        <v>630</v>
      </c>
      <c r="D84" s="512">
        <v>450</v>
      </c>
      <c r="E84" s="512">
        <v>450</v>
      </c>
      <c r="F84" s="512">
        <v>450</v>
      </c>
      <c r="G84" s="708" t="s">
        <v>313</v>
      </c>
      <c r="H84" s="560"/>
      <c r="I84" s="657"/>
      <c r="J84" s="658"/>
      <c r="K84" s="658"/>
    </row>
    <row r="85" spans="1:11" s="682" customFormat="1">
      <c r="A85" s="709"/>
      <c r="B85" s="709"/>
      <c r="C85" s="710" t="s">
        <v>351</v>
      </c>
      <c r="D85" s="710"/>
      <c r="E85" s="711"/>
      <c r="F85" s="711"/>
      <c r="G85" s="712"/>
      <c r="H85" s="184"/>
      <c r="I85" s="657"/>
      <c r="J85" s="658"/>
    </row>
    <row r="86" spans="1:11" s="682" customFormat="1">
      <c r="A86" s="713"/>
      <c r="B86" s="714"/>
      <c r="C86" s="710" t="s">
        <v>352</v>
      </c>
      <c r="D86" s="710"/>
      <c r="E86" s="715"/>
      <c r="F86" s="715"/>
      <c r="G86" s="716"/>
      <c r="H86" s="715"/>
    </row>
    <row r="87" spans="1:11" s="682" customFormat="1">
      <c r="A87" s="713"/>
      <c r="B87" s="714"/>
      <c r="C87" s="717"/>
      <c r="D87" s="717"/>
      <c r="E87" s="715"/>
      <c r="F87" s="715"/>
      <c r="G87" s="716"/>
      <c r="H87" s="715"/>
    </row>
    <row r="88" spans="1:11" s="682" customFormat="1">
      <c r="A88" s="713"/>
      <c r="B88" s="714"/>
      <c r="C88" s="717"/>
      <c r="D88" s="717"/>
      <c r="E88" s="715"/>
      <c r="F88" s="715"/>
      <c r="G88" s="716"/>
      <c r="H88" s="715"/>
    </row>
    <row r="89" spans="1:11" s="682" customFormat="1">
      <c r="A89" s="713"/>
      <c r="B89" s="714"/>
      <c r="C89" s="717"/>
      <c r="D89" s="717"/>
      <c r="E89" s="715"/>
      <c r="F89" s="715"/>
      <c r="G89" s="716"/>
      <c r="H89" s="715"/>
    </row>
    <row r="90" spans="1:11" s="682" customFormat="1">
      <c r="A90" s="713"/>
      <c r="B90" s="714"/>
      <c r="C90" s="717"/>
      <c r="D90" s="717"/>
      <c r="E90" s="715"/>
      <c r="F90" s="715"/>
      <c r="G90" s="716"/>
      <c r="H90" s="715"/>
    </row>
    <row r="91" spans="1:11" s="682" customFormat="1">
      <c r="A91" s="713"/>
      <c r="B91" s="714"/>
      <c r="C91" s="717"/>
      <c r="D91" s="717"/>
      <c r="E91" s="715"/>
      <c r="F91" s="715"/>
      <c r="G91" s="716"/>
      <c r="H91" s="715"/>
    </row>
    <row r="92" spans="1:11" s="682" customFormat="1">
      <c r="A92" s="713"/>
      <c r="B92" s="714"/>
      <c r="C92" s="717"/>
      <c r="D92" s="717"/>
      <c r="E92" s="715"/>
      <c r="F92" s="715"/>
      <c r="G92" s="716"/>
      <c r="H92" s="715"/>
    </row>
    <row r="93" spans="1:11" s="682" customFormat="1">
      <c r="A93" s="713"/>
      <c r="B93" s="714"/>
      <c r="C93" s="717"/>
      <c r="D93" s="717"/>
      <c r="E93" s="715"/>
      <c r="F93" s="715"/>
      <c r="G93" s="716"/>
      <c r="H93" s="715"/>
    </row>
    <row r="94" spans="1:11" s="682" customFormat="1">
      <c r="A94" s="713"/>
      <c r="B94" s="714"/>
      <c r="C94" s="717"/>
      <c r="D94" s="717"/>
      <c r="E94" s="715"/>
      <c r="F94" s="715"/>
      <c r="G94" s="716"/>
      <c r="H94" s="715"/>
    </row>
    <row r="95" spans="1:11" s="682" customFormat="1">
      <c r="A95" s="713"/>
      <c r="B95" s="714"/>
      <c r="C95" s="717"/>
      <c r="D95" s="717"/>
      <c r="E95" s="715"/>
      <c r="F95" s="715"/>
      <c r="G95" s="716"/>
      <c r="H95" s="715"/>
    </row>
    <row r="96" spans="1:11" s="682" customFormat="1">
      <c r="A96" s="713"/>
      <c r="B96" s="714"/>
      <c r="C96" s="717"/>
      <c r="D96" s="717"/>
      <c r="E96" s="715"/>
      <c r="F96" s="715"/>
      <c r="G96" s="716"/>
      <c r="H96" s="715"/>
    </row>
    <row r="97" spans="1:8" s="682" customFormat="1">
      <c r="A97" s="713"/>
      <c r="B97" s="714"/>
      <c r="C97" s="717"/>
      <c r="D97" s="717"/>
      <c r="E97" s="715"/>
      <c r="F97" s="715"/>
      <c r="G97" s="716"/>
      <c r="H97" s="715"/>
    </row>
    <row r="98" spans="1:8" s="682" customFormat="1">
      <c r="A98" s="713"/>
      <c r="B98" s="714"/>
      <c r="C98" s="717"/>
      <c r="D98" s="717"/>
      <c r="E98" s="715"/>
      <c r="F98" s="715"/>
      <c r="G98" s="716"/>
      <c r="H98" s="715"/>
    </row>
    <row r="99" spans="1:8" s="682" customFormat="1">
      <c r="A99" s="713"/>
      <c r="B99" s="714"/>
      <c r="C99" s="717"/>
      <c r="D99" s="717"/>
      <c r="E99" s="715"/>
      <c r="F99" s="715"/>
      <c r="G99" s="716"/>
      <c r="H99" s="715"/>
    </row>
    <row r="100" spans="1:8" s="682" customFormat="1">
      <c r="A100" s="713"/>
      <c r="B100" s="714"/>
      <c r="C100" s="717"/>
      <c r="D100" s="717"/>
      <c r="E100" s="715"/>
      <c r="F100" s="715"/>
      <c r="G100" s="716"/>
      <c r="H100" s="715"/>
    </row>
    <row r="101" spans="1:8" s="682" customFormat="1">
      <c r="A101" s="713"/>
      <c r="B101" s="714"/>
      <c r="C101" s="717"/>
      <c r="D101" s="717"/>
      <c r="E101" s="715"/>
      <c r="F101" s="715"/>
      <c r="G101" s="716"/>
      <c r="H101" s="715"/>
    </row>
    <row r="102" spans="1:8" s="682" customFormat="1">
      <c r="A102" s="713"/>
      <c r="B102" s="714"/>
      <c r="C102" s="717"/>
      <c r="D102" s="717"/>
      <c r="E102" s="715"/>
      <c r="F102" s="715"/>
      <c r="G102" s="716"/>
      <c r="H102" s="715"/>
    </row>
    <row r="103" spans="1:8" s="682" customFormat="1">
      <c r="A103" s="713"/>
      <c r="B103" s="714"/>
      <c r="C103" s="717"/>
      <c r="D103" s="717"/>
      <c r="E103" s="715"/>
      <c r="F103" s="715"/>
      <c r="G103" s="716"/>
      <c r="H103" s="715"/>
    </row>
    <row r="104" spans="1:8" s="682" customFormat="1">
      <c r="A104" s="713"/>
      <c r="B104" s="714"/>
      <c r="C104" s="717"/>
      <c r="D104" s="717"/>
      <c r="E104" s="715"/>
      <c r="F104" s="715"/>
      <c r="G104" s="716"/>
      <c r="H104" s="715"/>
    </row>
    <row r="105" spans="1:8" s="682" customFormat="1">
      <c r="A105" s="713"/>
      <c r="B105" s="714"/>
      <c r="C105" s="717"/>
      <c r="D105" s="717"/>
      <c r="E105" s="715"/>
      <c r="F105" s="715"/>
      <c r="G105" s="716"/>
      <c r="H105" s="715"/>
    </row>
    <row r="106" spans="1:8" s="682" customFormat="1">
      <c r="A106" s="713"/>
      <c r="B106" s="714"/>
      <c r="C106" s="717"/>
      <c r="D106" s="717"/>
      <c r="E106" s="715"/>
      <c r="F106" s="715"/>
      <c r="G106" s="716"/>
      <c r="H106" s="715"/>
    </row>
    <row r="107" spans="1:8" s="682" customFormat="1">
      <c r="A107" s="713"/>
      <c r="B107" s="714"/>
      <c r="C107" s="717"/>
      <c r="D107" s="717"/>
      <c r="E107" s="715"/>
      <c r="F107" s="715"/>
      <c r="G107" s="716"/>
      <c r="H107" s="715"/>
    </row>
    <row r="108" spans="1:8" s="682" customFormat="1">
      <c r="A108" s="713"/>
      <c r="B108" s="714"/>
      <c r="C108" s="717"/>
      <c r="D108" s="717"/>
      <c r="E108" s="715"/>
      <c r="F108" s="715"/>
      <c r="G108" s="716"/>
      <c r="H108" s="715"/>
    </row>
    <row r="109" spans="1:8" s="682" customFormat="1">
      <c r="A109" s="713"/>
      <c r="B109" s="714"/>
      <c r="C109" s="717"/>
      <c r="D109" s="717"/>
      <c r="E109" s="715"/>
      <c r="F109" s="715"/>
      <c r="G109" s="716"/>
      <c r="H109" s="715"/>
    </row>
    <row r="110" spans="1:8" s="682" customFormat="1">
      <c r="A110" s="713"/>
      <c r="B110" s="714"/>
      <c r="C110" s="717"/>
      <c r="D110" s="717"/>
      <c r="E110" s="715"/>
      <c r="F110" s="715"/>
      <c r="G110" s="716"/>
      <c r="H110" s="715"/>
    </row>
    <row r="111" spans="1:8" s="682" customFormat="1">
      <c r="A111" s="713"/>
      <c r="B111" s="714"/>
      <c r="C111" s="717"/>
      <c r="D111" s="717"/>
      <c r="E111" s="715"/>
      <c r="F111" s="715"/>
      <c r="G111" s="716"/>
      <c r="H111" s="715"/>
    </row>
    <row r="112" spans="1:8" s="682" customFormat="1">
      <c r="A112" s="713"/>
      <c r="B112" s="714"/>
      <c r="C112" s="717"/>
      <c r="D112" s="717"/>
      <c r="E112" s="715"/>
      <c r="F112" s="715"/>
      <c r="G112" s="716"/>
      <c r="H112" s="715"/>
    </row>
    <row r="113" spans="1:8" s="682" customFormat="1">
      <c r="A113" s="713"/>
      <c r="B113" s="714"/>
      <c r="C113" s="717"/>
      <c r="D113" s="717"/>
      <c r="E113" s="715"/>
      <c r="F113" s="715"/>
      <c r="G113" s="716"/>
      <c r="H113" s="715"/>
    </row>
    <row r="114" spans="1:8" s="682" customFormat="1">
      <c r="A114" s="713"/>
      <c r="B114" s="714"/>
      <c r="C114" s="717"/>
      <c r="D114" s="717"/>
      <c r="E114" s="715"/>
      <c r="F114" s="715"/>
      <c r="G114" s="716"/>
      <c r="H114" s="715"/>
    </row>
    <row r="115" spans="1:8" s="682" customFormat="1">
      <c r="A115" s="713"/>
      <c r="B115" s="714"/>
      <c r="C115" s="717"/>
      <c r="D115" s="717"/>
      <c r="E115" s="715"/>
      <c r="F115" s="715"/>
      <c r="G115" s="716"/>
      <c r="H115" s="715"/>
    </row>
    <row r="116" spans="1:8" s="682" customFormat="1">
      <c r="A116" s="713"/>
      <c r="B116" s="714"/>
      <c r="C116" s="717"/>
      <c r="D116" s="717"/>
      <c r="E116" s="715"/>
      <c r="F116" s="715"/>
      <c r="G116" s="716"/>
      <c r="H116" s="715"/>
    </row>
    <row r="117" spans="1:8" s="682" customFormat="1">
      <c r="A117" s="713"/>
      <c r="B117" s="714"/>
      <c r="C117" s="717"/>
      <c r="D117" s="717"/>
      <c r="E117" s="715"/>
      <c r="F117" s="715"/>
      <c r="G117" s="716"/>
      <c r="H117" s="715"/>
    </row>
    <row r="118" spans="1:8" s="682" customFormat="1">
      <c r="A118" s="713"/>
      <c r="B118" s="714"/>
      <c r="C118" s="717"/>
      <c r="D118" s="717"/>
      <c r="E118" s="715"/>
      <c r="F118" s="715"/>
      <c r="G118" s="716"/>
      <c r="H118" s="715"/>
    </row>
    <row r="119" spans="1:8" s="682" customFormat="1">
      <c r="A119" s="713"/>
      <c r="B119" s="714"/>
      <c r="C119" s="717"/>
      <c r="D119" s="717"/>
      <c r="E119" s="715"/>
      <c r="F119" s="715"/>
      <c r="G119" s="716"/>
      <c r="H119" s="715"/>
    </row>
    <row r="120" spans="1:8" s="682" customFormat="1">
      <c r="A120" s="713"/>
      <c r="B120" s="714"/>
      <c r="C120" s="717"/>
      <c r="D120" s="717"/>
      <c r="E120" s="715"/>
      <c r="F120" s="715"/>
      <c r="G120" s="716"/>
      <c r="H120" s="715"/>
    </row>
    <row r="121" spans="1:8" s="682" customFormat="1">
      <c r="A121" s="713"/>
      <c r="B121" s="714"/>
      <c r="C121" s="717"/>
      <c r="D121" s="717"/>
      <c r="E121" s="715"/>
      <c r="F121" s="715"/>
      <c r="G121" s="716"/>
      <c r="H121" s="715"/>
    </row>
    <row r="122" spans="1:8" s="682" customFormat="1">
      <c r="A122" s="713"/>
      <c r="B122" s="714"/>
      <c r="C122" s="717"/>
      <c r="D122" s="717"/>
      <c r="E122" s="715"/>
      <c r="F122" s="715"/>
      <c r="G122" s="716"/>
      <c r="H122" s="715"/>
    </row>
    <row r="123" spans="1:8" s="682" customFormat="1">
      <c r="A123" s="713"/>
      <c r="B123" s="714"/>
      <c r="C123" s="717"/>
      <c r="D123" s="717"/>
      <c r="E123" s="715"/>
      <c r="F123" s="715"/>
      <c r="G123" s="716"/>
      <c r="H123" s="715"/>
    </row>
    <row r="124" spans="1:8" s="682" customFormat="1">
      <c r="A124" s="713"/>
      <c r="B124" s="714"/>
      <c r="C124" s="717"/>
      <c r="D124" s="717"/>
      <c r="E124" s="715"/>
      <c r="F124" s="715"/>
      <c r="G124" s="716"/>
      <c r="H124" s="715"/>
    </row>
    <row r="125" spans="1:8" s="682" customFormat="1">
      <c r="A125" s="713"/>
      <c r="B125" s="714"/>
      <c r="C125" s="717"/>
      <c r="D125" s="717"/>
      <c r="E125" s="715"/>
      <c r="F125" s="715"/>
      <c r="G125" s="716"/>
      <c r="H125" s="715"/>
    </row>
    <row r="126" spans="1:8" s="682" customFormat="1">
      <c r="A126" s="713"/>
      <c r="B126" s="714"/>
      <c r="C126" s="717"/>
      <c r="D126" s="717"/>
      <c r="E126" s="715"/>
      <c r="F126" s="715"/>
      <c r="G126" s="716"/>
      <c r="H126" s="715"/>
    </row>
    <row r="127" spans="1:8" s="682" customFormat="1">
      <c r="A127" s="713"/>
      <c r="B127" s="714"/>
      <c r="C127" s="717"/>
      <c r="D127" s="717"/>
      <c r="E127" s="715"/>
      <c r="F127" s="715"/>
      <c r="G127" s="716"/>
      <c r="H127" s="715"/>
    </row>
    <row r="128" spans="1:8" s="682" customFormat="1">
      <c r="A128" s="713"/>
      <c r="B128" s="714"/>
      <c r="C128" s="717"/>
      <c r="D128" s="717"/>
      <c r="E128" s="715"/>
      <c r="F128" s="715"/>
      <c r="G128" s="716"/>
      <c r="H128" s="715"/>
    </row>
    <row r="129" spans="1:8" s="682" customFormat="1">
      <c r="A129" s="713"/>
      <c r="B129" s="714"/>
      <c r="C129" s="717"/>
      <c r="D129" s="717"/>
      <c r="E129" s="715"/>
      <c r="F129" s="715"/>
      <c r="G129" s="716"/>
      <c r="H129" s="715"/>
    </row>
    <row r="130" spans="1:8" s="682" customFormat="1">
      <c r="A130" s="713"/>
      <c r="B130" s="714"/>
      <c r="C130" s="717"/>
      <c r="D130" s="717"/>
      <c r="E130" s="715"/>
      <c r="F130" s="715"/>
      <c r="G130" s="716"/>
      <c r="H130" s="715"/>
    </row>
    <row r="131" spans="1:8" s="682" customFormat="1">
      <c r="A131" s="713"/>
      <c r="B131" s="714"/>
      <c r="C131" s="717"/>
      <c r="D131" s="717"/>
      <c r="E131" s="715"/>
      <c r="F131" s="715"/>
      <c r="G131" s="716"/>
      <c r="H131" s="715"/>
    </row>
    <row r="132" spans="1:8" s="682" customFormat="1">
      <c r="A132" s="713"/>
      <c r="B132" s="714"/>
      <c r="C132" s="717"/>
      <c r="D132" s="717"/>
      <c r="E132" s="715"/>
      <c r="F132" s="715"/>
      <c r="G132" s="716"/>
      <c r="H132" s="715"/>
    </row>
    <row r="133" spans="1:8" s="682" customFormat="1">
      <c r="A133" s="713"/>
      <c r="B133" s="714"/>
      <c r="C133" s="717"/>
      <c r="D133" s="717"/>
      <c r="E133" s="715"/>
      <c r="F133" s="715"/>
      <c r="G133" s="716"/>
      <c r="H133" s="715"/>
    </row>
    <row r="134" spans="1:8" s="682" customFormat="1">
      <c r="A134" s="713"/>
      <c r="B134" s="714"/>
      <c r="C134" s="717"/>
      <c r="D134" s="717"/>
      <c r="E134" s="715"/>
      <c r="F134" s="715"/>
      <c r="G134" s="716"/>
      <c r="H134" s="715"/>
    </row>
    <row r="135" spans="1:8" s="682" customFormat="1">
      <c r="A135" s="713"/>
      <c r="B135" s="714"/>
      <c r="C135" s="717"/>
      <c r="D135" s="717"/>
      <c r="E135" s="715"/>
      <c r="F135" s="715"/>
      <c r="G135" s="716"/>
      <c r="H135" s="715"/>
    </row>
    <row r="136" spans="1:8" s="682" customFormat="1">
      <c r="A136" s="713"/>
      <c r="B136" s="714"/>
      <c r="C136" s="717"/>
      <c r="D136" s="717"/>
      <c r="E136" s="715"/>
      <c r="F136" s="715"/>
      <c r="G136" s="716"/>
      <c r="H136" s="715"/>
    </row>
    <row r="137" spans="1:8" s="682" customFormat="1">
      <c r="A137" s="713"/>
      <c r="B137" s="714"/>
      <c r="C137" s="717"/>
      <c r="D137" s="717"/>
      <c r="E137" s="715"/>
      <c r="F137" s="715"/>
      <c r="G137" s="716"/>
      <c r="H137" s="715"/>
    </row>
    <row r="138" spans="1:8" s="682" customFormat="1">
      <c r="A138" s="713"/>
      <c r="B138" s="714"/>
      <c r="C138" s="717"/>
      <c r="D138" s="717"/>
      <c r="E138" s="715"/>
      <c r="F138" s="715"/>
      <c r="G138" s="716"/>
      <c r="H138" s="715"/>
    </row>
    <row r="139" spans="1:8" s="682" customFormat="1">
      <c r="A139" s="713"/>
      <c r="B139" s="714"/>
      <c r="C139" s="717"/>
      <c r="D139" s="717"/>
      <c r="E139" s="715"/>
      <c r="F139" s="715"/>
      <c r="G139" s="716"/>
      <c r="H139" s="715"/>
    </row>
    <row r="140" spans="1:8" s="682" customFormat="1">
      <c r="A140" s="713"/>
      <c r="B140" s="714"/>
      <c r="C140" s="717"/>
      <c r="D140" s="717"/>
      <c r="E140" s="715"/>
      <c r="F140" s="715"/>
      <c r="G140" s="716"/>
      <c r="H140" s="715"/>
    </row>
    <row r="141" spans="1:8" s="682" customFormat="1">
      <c r="A141" s="713"/>
      <c r="B141" s="714"/>
      <c r="C141" s="717"/>
      <c r="D141" s="717"/>
      <c r="E141" s="715"/>
      <c r="F141" s="715"/>
      <c r="G141" s="716"/>
      <c r="H141" s="715"/>
    </row>
    <row r="142" spans="1:8" s="682" customFormat="1">
      <c r="A142" s="713"/>
      <c r="B142" s="714"/>
      <c r="C142" s="717"/>
      <c r="D142" s="717"/>
      <c r="E142" s="715"/>
      <c r="F142" s="715"/>
      <c r="G142" s="716"/>
      <c r="H142" s="715"/>
    </row>
    <row r="143" spans="1:8" s="682" customFormat="1">
      <c r="A143" s="713"/>
      <c r="B143" s="714"/>
      <c r="C143" s="717"/>
      <c r="D143" s="717"/>
      <c r="E143" s="715"/>
      <c r="F143" s="715"/>
      <c r="G143" s="716"/>
      <c r="H143" s="715"/>
    </row>
    <row r="144" spans="1:8" s="682" customFormat="1">
      <c r="A144" s="713"/>
      <c r="B144" s="714"/>
      <c r="C144" s="717"/>
      <c r="D144" s="717"/>
      <c r="E144" s="715"/>
      <c r="F144" s="715"/>
      <c r="G144" s="716"/>
      <c r="H144" s="715"/>
    </row>
    <row r="145" spans="1:8" s="682" customFormat="1">
      <c r="A145" s="713"/>
      <c r="B145" s="714"/>
      <c r="C145" s="717"/>
      <c r="D145" s="717"/>
      <c r="E145" s="715"/>
      <c r="F145" s="715"/>
      <c r="G145" s="716"/>
      <c r="H145" s="715"/>
    </row>
    <row r="146" spans="1:8" s="682" customFormat="1">
      <c r="A146" s="713"/>
      <c r="B146" s="714"/>
      <c r="C146" s="717"/>
      <c r="D146" s="717"/>
      <c r="E146" s="715"/>
      <c r="F146" s="715"/>
      <c r="G146" s="716"/>
      <c r="H146" s="715"/>
    </row>
    <row r="147" spans="1:8" s="682" customFormat="1">
      <c r="A147" s="713"/>
      <c r="B147" s="714"/>
      <c r="C147" s="717"/>
      <c r="D147" s="717"/>
      <c r="E147" s="715"/>
      <c r="F147" s="715"/>
      <c r="G147" s="716"/>
      <c r="H147" s="715"/>
    </row>
    <row r="148" spans="1:8" s="682" customFormat="1">
      <c r="A148" s="713"/>
      <c r="B148" s="714"/>
      <c r="C148" s="717"/>
      <c r="D148" s="717"/>
      <c r="E148" s="715"/>
      <c r="F148" s="715"/>
      <c r="G148" s="716"/>
      <c r="H148" s="715"/>
    </row>
    <row r="149" spans="1:8" s="682" customFormat="1">
      <c r="A149" s="713"/>
      <c r="B149" s="714"/>
      <c r="C149" s="717"/>
      <c r="D149" s="717"/>
      <c r="E149" s="715"/>
      <c r="F149" s="715"/>
      <c r="G149" s="716"/>
      <c r="H149" s="715"/>
    </row>
    <row r="150" spans="1:8" s="682" customFormat="1">
      <c r="A150" s="713"/>
      <c r="B150" s="714"/>
      <c r="C150" s="717"/>
      <c r="D150" s="717"/>
      <c r="E150" s="715"/>
      <c r="F150" s="715"/>
      <c r="G150" s="716"/>
      <c r="H150" s="715"/>
    </row>
    <row r="151" spans="1:8" s="682" customFormat="1">
      <c r="A151" s="713"/>
      <c r="B151" s="714"/>
      <c r="C151" s="717"/>
      <c r="D151" s="717"/>
      <c r="E151" s="715"/>
      <c r="F151" s="715"/>
      <c r="G151" s="716"/>
      <c r="H151" s="715"/>
    </row>
    <row r="152" spans="1:8" s="682" customFormat="1">
      <c r="A152" s="713"/>
      <c r="B152" s="714"/>
      <c r="C152" s="717"/>
      <c r="D152" s="717"/>
      <c r="E152" s="715"/>
      <c r="F152" s="715"/>
      <c r="G152" s="716"/>
      <c r="H152" s="715"/>
    </row>
    <row r="153" spans="1:8" s="682" customFormat="1">
      <c r="A153" s="713"/>
      <c r="B153" s="714"/>
      <c r="C153" s="717"/>
      <c r="D153" s="717"/>
      <c r="E153" s="715"/>
      <c r="F153" s="715"/>
      <c r="G153" s="716"/>
      <c r="H153" s="715"/>
    </row>
    <row r="154" spans="1:8" s="682" customFormat="1">
      <c r="A154" s="713"/>
      <c r="B154" s="714"/>
      <c r="C154" s="717"/>
      <c r="D154" s="717"/>
      <c r="E154" s="715"/>
      <c r="F154" s="715"/>
      <c r="G154" s="716"/>
      <c r="H154" s="715"/>
    </row>
    <row r="155" spans="1:8" s="682" customFormat="1">
      <c r="A155" s="713"/>
      <c r="B155" s="714"/>
      <c r="C155" s="717"/>
      <c r="D155" s="717"/>
      <c r="E155" s="715"/>
      <c r="F155" s="715"/>
      <c r="G155" s="716"/>
      <c r="H155" s="715"/>
    </row>
    <row r="156" spans="1:8" s="682" customFormat="1">
      <c r="A156" s="713"/>
      <c r="B156" s="714"/>
      <c r="C156" s="717"/>
      <c r="D156" s="717"/>
      <c r="E156" s="715"/>
      <c r="F156" s="715"/>
      <c r="G156" s="716"/>
      <c r="H156" s="715"/>
    </row>
    <row r="157" spans="1:8" s="682" customFormat="1">
      <c r="A157" s="713"/>
      <c r="B157" s="714"/>
      <c r="C157" s="717"/>
      <c r="D157" s="717"/>
      <c r="E157" s="715"/>
      <c r="F157" s="715"/>
      <c r="G157" s="716"/>
      <c r="H157" s="715"/>
    </row>
    <row r="158" spans="1:8" s="682" customFormat="1">
      <c r="A158" s="713"/>
      <c r="B158" s="714"/>
      <c r="C158" s="717"/>
      <c r="D158" s="717"/>
      <c r="E158" s="715"/>
      <c r="F158" s="715"/>
      <c r="G158" s="716"/>
      <c r="H158" s="715"/>
    </row>
    <row r="159" spans="1:8" s="682" customFormat="1">
      <c r="A159" s="713"/>
      <c r="B159" s="714"/>
      <c r="C159" s="717"/>
      <c r="D159" s="717"/>
      <c r="E159" s="715"/>
      <c r="F159" s="715"/>
      <c r="G159" s="716"/>
      <c r="H159" s="715"/>
    </row>
    <row r="160" spans="1:8" s="682" customFormat="1">
      <c r="A160" s="713"/>
      <c r="B160" s="714"/>
      <c r="C160" s="717"/>
      <c r="D160" s="717"/>
      <c r="E160" s="715"/>
      <c r="F160" s="715"/>
      <c r="G160" s="716"/>
      <c r="H160" s="715"/>
    </row>
    <row r="161" spans="1:8" s="682" customFormat="1">
      <c r="A161" s="713"/>
      <c r="B161" s="714"/>
      <c r="C161" s="717"/>
      <c r="D161" s="717"/>
      <c r="E161" s="715"/>
      <c r="F161" s="715"/>
      <c r="G161" s="716"/>
      <c r="H161" s="715"/>
    </row>
    <row r="162" spans="1:8" s="682" customFormat="1">
      <c r="A162" s="713"/>
      <c r="B162" s="714"/>
      <c r="C162" s="717"/>
      <c r="D162" s="717"/>
      <c r="E162" s="715"/>
      <c r="F162" s="715"/>
      <c r="G162" s="716"/>
      <c r="H162" s="715"/>
    </row>
    <row r="163" spans="1:8" s="682" customFormat="1">
      <c r="A163" s="713"/>
      <c r="B163" s="714"/>
      <c r="C163" s="717"/>
      <c r="D163" s="717"/>
      <c r="E163" s="715"/>
      <c r="F163" s="715"/>
      <c r="G163" s="716"/>
      <c r="H163" s="715"/>
    </row>
    <row r="164" spans="1:8" s="682" customFormat="1">
      <c r="A164" s="713"/>
      <c r="B164" s="714"/>
      <c r="C164" s="717"/>
      <c r="D164" s="717"/>
      <c r="E164" s="715"/>
      <c r="F164" s="715"/>
      <c r="G164" s="716"/>
      <c r="H164" s="715"/>
    </row>
    <row r="165" spans="1:8" s="682" customFormat="1">
      <c r="A165" s="713"/>
      <c r="B165" s="714"/>
      <c r="C165" s="717"/>
      <c r="D165" s="717"/>
      <c r="E165" s="715"/>
      <c r="F165" s="715"/>
      <c r="G165" s="716"/>
      <c r="H165" s="715"/>
    </row>
    <row r="166" spans="1:8" s="682" customFormat="1">
      <c r="A166" s="713"/>
      <c r="B166" s="714"/>
      <c r="C166" s="717"/>
      <c r="D166" s="717"/>
      <c r="E166" s="715"/>
      <c r="F166" s="715"/>
      <c r="G166" s="716"/>
      <c r="H166" s="715"/>
    </row>
    <row r="167" spans="1:8" s="682" customFormat="1">
      <c r="A167" s="713"/>
      <c r="B167" s="714"/>
      <c r="C167" s="717"/>
      <c r="D167" s="717"/>
      <c r="E167" s="715"/>
      <c r="F167" s="715"/>
      <c r="G167" s="716"/>
      <c r="H167" s="715"/>
    </row>
    <row r="168" spans="1:8" s="682" customFormat="1">
      <c r="A168" s="713"/>
      <c r="B168" s="714"/>
      <c r="C168" s="717"/>
      <c r="D168" s="717"/>
      <c r="E168" s="715"/>
      <c r="F168" s="715"/>
      <c r="G168" s="716"/>
      <c r="H168" s="715"/>
    </row>
    <row r="169" spans="1:8" s="682" customFormat="1">
      <c r="A169" s="713"/>
      <c r="B169" s="714"/>
      <c r="C169" s="717"/>
      <c r="D169" s="717"/>
      <c r="E169" s="715"/>
      <c r="F169" s="715"/>
      <c r="G169" s="716"/>
      <c r="H169" s="715"/>
    </row>
    <row r="170" spans="1:8" s="682" customFormat="1">
      <c r="A170" s="713"/>
      <c r="B170" s="714"/>
      <c r="C170" s="717"/>
      <c r="D170" s="717"/>
      <c r="E170" s="715"/>
      <c r="F170" s="715"/>
      <c r="G170" s="716"/>
      <c r="H170" s="715"/>
    </row>
    <row r="171" spans="1:8" s="682" customFormat="1">
      <c r="A171" s="713"/>
      <c r="B171" s="714"/>
      <c r="C171" s="717"/>
      <c r="D171" s="717"/>
      <c r="E171" s="715"/>
      <c r="F171" s="715"/>
      <c r="G171" s="716"/>
      <c r="H171" s="715"/>
    </row>
    <row r="172" spans="1:8" s="682" customFormat="1">
      <c r="A172" s="713"/>
      <c r="B172" s="714"/>
      <c r="C172" s="717"/>
      <c r="D172" s="717"/>
      <c r="E172" s="715"/>
      <c r="F172" s="715"/>
      <c r="G172" s="716"/>
      <c r="H172" s="715"/>
    </row>
    <row r="173" spans="1:8" s="682" customFormat="1">
      <c r="A173" s="713"/>
      <c r="B173" s="714"/>
      <c r="C173" s="717"/>
      <c r="D173" s="717"/>
      <c r="E173" s="715"/>
      <c r="F173" s="715"/>
      <c r="G173" s="716"/>
      <c r="H173" s="715"/>
    </row>
    <row r="174" spans="1:8" s="682" customFormat="1">
      <c r="A174" s="713"/>
      <c r="B174" s="714"/>
      <c r="C174" s="717"/>
      <c r="D174" s="717"/>
      <c r="E174" s="715"/>
      <c r="F174" s="715"/>
      <c r="G174" s="716"/>
      <c r="H174" s="715"/>
    </row>
    <row r="175" spans="1:8" s="682" customFormat="1">
      <c r="A175" s="713"/>
      <c r="B175" s="714"/>
      <c r="C175" s="717"/>
      <c r="D175" s="717"/>
      <c r="E175" s="715"/>
      <c r="F175" s="715"/>
      <c r="G175" s="716"/>
      <c r="H175" s="715"/>
    </row>
    <row r="176" spans="1:8" s="682" customFormat="1">
      <c r="A176" s="713"/>
      <c r="B176" s="714"/>
      <c r="C176" s="717"/>
      <c r="D176" s="717"/>
      <c r="E176" s="715"/>
      <c r="F176" s="715"/>
      <c r="G176" s="716"/>
      <c r="H176" s="715"/>
    </row>
    <row r="177" spans="1:8" s="682" customFormat="1">
      <c r="A177" s="713"/>
      <c r="B177" s="714"/>
      <c r="C177" s="717"/>
      <c r="D177" s="717"/>
      <c r="E177" s="715"/>
      <c r="F177" s="715"/>
      <c r="G177" s="716"/>
      <c r="H177" s="715"/>
    </row>
    <row r="178" spans="1:8" s="682" customFormat="1">
      <c r="A178" s="713"/>
      <c r="B178" s="714"/>
      <c r="C178" s="717"/>
      <c r="D178" s="717"/>
      <c r="E178" s="715"/>
      <c r="F178" s="715"/>
      <c r="G178" s="716"/>
      <c r="H178" s="715"/>
    </row>
    <row r="179" spans="1:8" s="682" customFormat="1">
      <c r="A179" s="713"/>
      <c r="B179" s="714"/>
      <c r="C179" s="717"/>
      <c r="D179" s="717"/>
      <c r="E179" s="715"/>
      <c r="F179" s="715"/>
      <c r="G179" s="716"/>
      <c r="H179" s="715"/>
    </row>
    <row r="180" spans="1:8" s="682" customFormat="1">
      <c r="A180" s="713"/>
      <c r="B180" s="714"/>
      <c r="C180" s="717"/>
      <c r="D180" s="717"/>
      <c r="E180" s="715"/>
      <c r="F180" s="715"/>
      <c r="G180" s="716"/>
      <c r="H180" s="715"/>
    </row>
    <row r="181" spans="1:8" s="682" customFormat="1">
      <c r="A181" s="713"/>
      <c r="B181" s="714"/>
      <c r="C181" s="717"/>
      <c r="D181" s="717"/>
      <c r="E181" s="715"/>
      <c r="F181" s="715"/>
      <c r="G181" s="716"/>
      <c r="H181" s="715"/>
    </row>
    <row r="182" spans="1:8" s="682" customFormat="1">
      <c r="A182" s="713"/>
      <c r="B182" s="714"/>
      <c r="C182" s="717"/>
      <c r="D182" s="717"/>
      <c r="E182" s="715"/>
      <c r="F182" s="715"/>
      <c r="G182" s="716"/>
      <c r="H182" s="715"/>
    </row>
    <row r="183" spans="1:8" s="682" customFormat="1">
      <c r="A183" s="713"/>
      <c r="B183" s="714"/>
      <c r="C183" s="717"/>
      <c r="D183" s="717"/>
      <c r="E183" s="715"/>
      <c r="F183" s="715"/>
      <c r="G183" s="716"/>
      <c r="H183" s="715"/>
    </row>
    <row r="184" spans="1:8" s="682" customFormat="1">
      <c r="A184" s="713"/>
      <c r="B184" s="714"/>
      <c r="C184" s="717"/>
      <c r="D184" s="717"/>
      <c r="E184" s="715"/>
      <c r="F184" s="715"/>
      <c r="G184" s="716"/>
      <c r="H184" s="715"/>
    </row>
    <row r="185" spans="1:8" s="682" customFormat="1">
      <c r="A185" s="713"/>
      <c r="B185" s="714"/>
      <c r="C185" s="717"/>
      <c r="D185" s="717"/>
      <c r="E185" s="715"/>
      <c r="F185" s="715"/>
      <c r="G185" s="716"/>
      <c r="H185" s="715"/>
    </row>
    <row r="186" spans="1:8" s="682" customFormat="1">
      <c r="A186" s="713"/>
      <c r="B186" s="714"/>
      <c r="C186" s="717"/>
      <c r="D186" s="717"/>
      <c r="E186" s="715"/>
      <c r="F186" s="715"/>
      <c r="G186" s="716"/>
      <c r="H186" s="715"/>
    </row>
    <row r="187" spans="1:8" s="682" customFormat="1">
      <c r="A187" s="713"/>
      <c r="B187" s="714"/>
      <c r="C187" s="717"/>
      <c r="D187" s="717"/>
      <c r="E187" s="715"/>
      <c r="F187" s="715"/>
      <c r="G187" s="716"/>
      <c r="H187" s="715"/>
    </row>
    <row r="188" spans="1:8" s="682" customFormat="1">
      <c r="A188" s="713"/>
      <c r="B188" s="714"/>
      <c r="C188" s="717"/>
      <c r="D188" s="717"/>
      <c r="E188" s="715"/>
      <c r="F188" s="715"/>
      <c r="G188" s="716"/>
      <c r="H188" s="715"/>
    </row>
    <row r="189" spans="1:8" s="682" customFormat="1">
      <c r="A189" s="713"/>
      <c r="B189" s="714"/>
      <c r="C189" s="717"/>
      <c r="D189" s="717"/>
      <c r="E189" s="715"/>
      <c r="F189" s="715"/>
      <c r="G189" s="716"/>
      <c r="H189" s="715"/>
    </row>
    <row r="190" spans="1:8" s="682" customFormat="1">
      <c r="A190" s="713"/>
      <c r="B190" s="714"/>
      <c r="C190" s="717"/>
      <c r="D190" s="717"/>
      <c r="E190" s="715"/>
      <c r="F190" s="715"/>
      <c r="G190" s="716"/>
      <c r="H190" s="715"/>
    </row>
    <row r="191" spans="1:8" s="682" customFormat="1">
      <c r="A191" s="713"/>
      <c r="B191" s="714"/>
      <c r="C191" s="717"/>
      <c r="D191" s="717"/>
      <c r="E191" s="715"/>
      <c r="F191" s="715"/>
      <c r="G191" s="716"/>
      <c r="H191" s="715"/>
    </row>
    <row r="192" spans="1:8" s="682" customFormat="1">
      <c r="A192" s="713"/>
      <c r="B192" s="714"/>
      <c r="C192" s="717"/>
      <c r="D192" s="717"/>
      <c r="E192" s="715"/>
      <c r="F192" s="715"/>
      <c r="G192" s="716"/>
      <c r="H192" s="715"/>
    </row>
    <row r="193" spans="1:8" s="682" customFormat="1">
      <c r="A193" s="713"/>
      <c r="B193" s="714"/>
      <c r="C193" s="717"/>
      <c r="D193" s="717"/>
      <c r="E193" s="715"/>
      <c r="F193" s="715"/>
      <c r="G193" s="716"/>
      <c r="H193" s="715"/>
    </row>
    <row r="194" spans="1:8" s="682" customFormat="1">
      <c r="A194" s="713"/>
      <c r="B194" s="714"/>
      <c r="C194" s="717"/>
      <c r="D194" s="717"/>
      <c r="E194" s="715"/>
      <c r="F194" s="715"/>
      <c r="G194" s="716"/>
      <c r="H194" s="715"/>
    </row>
    <row r="195" spans="1:8" s="682" customFormat="1">
      <c r="A195" s="713"/>
      <c r="B195" s="714"/>
      <c r="C195" s="717"/>
      <c r="D195" s="717"/>
      <c r="E195" s="715"/>
      <c r="F195" s="715"/>
      <c r="G195" s="716"/>
      <c r="H195" s="715"/>
    </row>
    <row r="196" spans="1:8" s="682" customFormat="1">
      <c r="A196" s="713"/>
      <c r="B196" s="714"/>
      <c r="C196" s="717"/>
      <c r="D196" s="717"/>
      <c r="E196" s="715"/>
      <c r="F196" s="715"/>
      <c r="G196" s="716"/>
      <c r="H196" s="715"/>
    </row>
    <row r="197" spans="1:8" s="682" customFormat="1">
      <c r="A197" s="713"/>
      <c r="B197" s="714"/>
      <c r="C197" s="717"/>
      <c r="D197" s="717"/>
      <c r="E197" s="715"/>
      <c r="F197" s="715"/>
      <c r="G197" s="716"/>
      <c r="H197" s="715"/>
    </row>
    <row r="198" spans="1:8" s="682" customFormat="1">
      <c r="A198" s="713"/>
      <c r="B198" s="714"/>
      <c r="C198" s="717"/>
      <c r="D198" s="717"/>
      <c r="E198" s="715"/>
      <c r="F198" s="715"/>
      <c r="G198" s="716"/>
      <c r="H198" s="715"/>
    </row>
    <row r="199" spans="1:8" s="682" customFormat="1">
      <c r="A199" s="713"/>
      <c r="B199" s="714"/>
      <c r="C199" s="717"/>
      <c r="D199" s="717"/>
      <c r="E199" s="715"/>
      <c r="F199" s="715"/>
      <c r="G199" s="716"/>
      <c r="H199" s="715"/>
    </row>
    <row r="200" spans="1:8" s="682" customFormat="1">
      <c r="A200" s="713"/>
      <c r="B200" s="714"/>
      <c r="C200" s="717"/>
      <c r="D200" s="717"/>
      <c r="E200" s="715"/>
      <c r="F200" s="715"/>
      <c r="G200" s="716"/>
      <c r="H200" s="715"/>
    </row>
    <row r="201" spans="1:8" s="682" customFormat="1">
      <c r="A201" s="713"/>
      <c r="B201" s="714"/>
      <c r="C201" s="717"/>
      <c r="D201" s="717"/>
      <c r="E201" s="715"/>
      <c r="F201" s="715"/>
      <c r="G201" s="716"/>
      <c r="H201" s="715"/>
    </row>
    <row r="202" spans="1:8" s="682" customFormat="1">
      <c r="A202" s="713"/>
      <c r="B202" s="714"/>
      <c r="C202" s="717"/>
      <c r="D202" s="717"/>
      <c r="E202" s="715"/>
      <c r="F202" s="715"/>
      <c r="G202" s="716"/>
      <c r="H202" s="715"/>
    </row>
    <row r="203" spans="1:8" s="682" customFormat="1">
      <c r="A203" s="713"/>
      <c r="B203" s="714"/>
      <c r="C203" s="717"/>
      <c r="D203" s="717"/>
      <c r="E203" s="715"/>
      <c r="F203" s="715"/>
      <c r="G203" s="716"/>
      <c r="H203" s="715"/>
    </row>
    <row r="204" spans="1:8" s="682" customFormat="1">
      <c r="A204" s="713"/>
      <c r="B204" s="714"/>
      <c r="C204" s="717"/>
      <c r="D204" s="717"/>
      <c r="E204" s="715"/>
      <c r="F204" s="715"/>
      <c r="G204" s="716"/>
      <c r="H204" s="715"/>
    </row>
    <row r="205" spans="1:8" s="682" customFormat="1">
      <c r="A205" s="713"/>
      <c r="B205" s="714"/>
      <c r="C205" s="717"/>
      <c r="D205" s="717"/>
      <c r="E205" s="715"/>
      <c r="F205" s="715"/>
      <c r="G205" s="716"/>
      <c r="H205" s="715"/>
    </row>
    <row r="206" spans="1:8" s="682" customFormat="1">
      <c r="A206" s="713"/>
      <c r="B206" s="714"/>
      <c r="C206" s="717"/>
      <c r="D206" s="717"/>
      <c r="E206" s="715"/>
      <c r="F206" s="715"/>
      <c r="G206" s="716"/>
      <c r="H206" s="715"/>
    </row>
    <row r="207" spans="1:8" s="682" customFormat="1">
      <c r="A207" s="713"/>
      <c r="B207" s="714"/>
      <c r="C207" s="717"/>
      <c r="D207" s="717"/>
      <c r="E207" s="715"/>
      <c r="F207" s="715"/>
      <c r="G207" s="716"/>
      <c r="H207" s="715"/>
    </row>
    <row r="208" spans="1:8" s="682" customFormat="1">
      <c r="A208" s="713"/>
      <c r="B208" s="714"/>
      <c r="C208" s="717"/>
      <c r="D208" s="717"/>
      <c r="E208" s="715"/>
      <c r="F208" s="715"/>
      <c r="G208" s="716"/>
      <c r="H208" s="715"/>
    </row>
    <row r="209" spans="1:8" s="682" customFormat="1">
      <c r="A209" s="713"/>
      <c r="B209" s="714"/>
      <c r="C209" s="717"/>
      <c r="D209" s="717"/>
      <c r="E209" s="715"/>
      <c r="F209" s="715"/>
      <c r="G209" s="716"/>
      <c r="H209" s="715"/>
    </row>
    <row r="210" spans="1:8" s="682" customFormat="1">
      <c r="A210" s="713"/>
      <c r="B210" s="714"/>
      <c r="C210" s="717"/>
      <c r="D210" s="717"/>
      <c r="E210" s="715"/>
      <c r="F210" s="715"/>
      <c r="G210" s="716"/>
      <c r="H210" s="715"/>
    </row>
    <row r="211" spans="1:8" s="682" customFormat="1">
      <c r="A211" s="713"/>
      <c r="B211" s="714"/>
      <c r="C211" s="717"/>
      <c r="D211" s="717"/>
      <c r="E211" s="715"/>
      <c r="F211" s="715"/>
      <c r="G211" s="716"/>
      <c r="H211" s="715"/>
    </row>
    <row r="212" spans="1:8" s="682" customFormat="1">
      <c r="A212" s="713"/>
      <c r="B212" s="714"/>
      <c r="C212" s="717"/>
      <c r="D212" s="717"/>
      <c r="E212" s="715"/>
      <c r="F212" s="715"/>
      <c r="G212" s="716"/>
      <c r="H212" s="715"/>
    </row>
    <row r="213" spans="1:8" s="682" customFormat="1">
      <c r="A213" s="713"/>
      <c r="B213" s="714"/>
      <c r="C213" s="717"/>
      <c r="D213" s="717"/>
      <c r="E213" s="715"/>
      <c r="F213" s="715"/>
      <c r="G213" s="716"/>
      <c r="H213" s="715"/>
    </row>
    <row r="214" spans="1:8" s="682" customFormat="1">
      <c r="A214" s="713"/>
      <c r="B214" s="714"/>
      <c r="C214" s="717"/>
      <c r="D214" s="717"/>
      <c r="E214" s="715"/>
      <c r="F214" s="715"/>
      <c r="G214" s="716"/>
      <c r="H214" s="715"/>
    </row>
    <row r="215" spans="1:8" s="682" customFormat="1">
      <c r="A215" s="713"/>
      <c r="B215" s="714"/>
      <c r="C215" s="717"/>
      <c r="D215" s="717"/>
      <c r="E215" s="715"/>
      <c r="F215" s="715"/>
      <c r="G215" s="716"/>
      <c r="H215" s="715"/>
    </row>
    <row r="216" spans="1:8" s="682" customFormat="1">
      <c r="A216" s="713"/>
      <c r="B216" s="714"/>
      <c r="C216" s="717"/>
      <c r="D216" s="717"/>
      <c r="E216" s="715"/>
      <c r="F216" s="715"/>
      <c r="G216" s="716"/>
      <c r="H216" s="715"/>
    </row>
    <row r="217" spans="1:8" s="682" customFormat="1">
      <c r="A217" s="713"/>
      <c r="B217" s="714"/>
      <c r="C217" s="717"/>
      <c r="D217" s="717"/>
      <c r="E217" s="715"/>
      <c r="F217" s="715"/>
      <c r="G217" s="716"/>
      <c r="H217" s="715"/>
    </row>
    <row r="218" spans="1:8" s="682" customFormat="1">
      <c r="A218" s="713"/>
      <c r="B218" s="714"/>
      <c r="C218" s="717"/>
      <c r="D218" s="717"/>
      <c r="E218" s="715"/>
      <c r="F218" s="715"/>
      <c r="G218" s="716"/>
      <c r="H218" s="715"/>
    </row>
    <row r="219" spans="1:8" s="682" customFormat="1">
      <c r="A219" s="713"/>
      <c r="B219" s="714"/>
      <c r="C219" s="717"/>
      <c r="D219" s="717"/>
      <c r="E219" s="715"/>
      <c r="F219" s="715"/>
      <c r="G219" s="716"/>
      <c r="H219" s="715"/>
    </row>
    <row r="220" spans="1:8" s="682" customFormat="1">
      <c r="A220" s="713"/>
      <c r="B220" s="714"/>
      <c r="C220" s="717"/>
      <c r="D220" s="717"/>
      <c r="E220" s="715"/>
      <c r="F220" s="715"/>
      <c r="G220" s="716"/>
      <c r="H220" s="715"/>
    </row>
    <row r="221" spans="1:8" s="682" customFormat="1">
      <c r="A221" s="713"/>
      <c r="B221" s="714"/>
      <c r="C221" s="717"/>
      <c r="D221" s="717"/>
      <c r="E221" s="715"/>
      <c r="F221" s="715"/>
      <c r="G221" s="716"/>
      <c r="H221" s="715"/>
    </row>
    <row r="222" spans="1:8" s="682" customFormat="1">
      <c r="A222" s="713"/>
      <c r="B222" s="714"/>
      <c r="C222" s="717"/>
      <c r="D222" s="717"/>
      <c r="E222" s="715"/>
      <c r="F222" s="715"/>
      <c r="G222" s="716"/>
      <c r="H222" s="715"/>
    </row>
    <row r="223" spans="1:8" s="682" customFormat="1">
      <c r="A223" s="713"/>
      <c r="B223" s="714"/>
      <c r="C223" s="717"/>
      <c r="D223" s="717"/>
      <c r="E223" s="715"/>
      <c r="F223" s="715"/>
      <c r="G223" s="716"/>
      <c r="H223" s="715"/>
    </row>
    <row r="224" spans="1:8" s="682" customFormat="1">
      <c r="A224" s="713"/>
      <c r="B224" s="714"/>
      <c r="C224" s="717"/>
      <c r="D224" s="717"/>
      <c r="E224" s="715"/>
      <c r="F224" s="715"/>
      <c r="G224" s="716"/>
      <c r="H224" s="715"/>
    </row>
    <row r="225" spans="1:8" s="682" customFormat="1">
      <c r="A225" s="713"/>
      <c r="B225" s="714"/>
      <c r="C225" s="717"/>
      <c r="D225" s="717"/>
      <c r="E225" s="715"/>
      <c r="F225" s="715"/>
      <c r="G225" s="716"/>
      <c r="H225" s="715"/>
    </row>
    <row r="226" spans="1:8" s="682" customFormat="1">
      <c r="A226" s="713"/>
      <c r="B226" s="714"/>
      <c r="C226" s="717"/>
      <c r="D226" s="717"/>
      <c r="E226" s="715"/>
      <c r="F226" s="715"/>
      <c r="G226" s="716"/>
      <c r="H226" s="715"/>
    </row>
    <row r="227" spans="1:8" s="682" customFormat="1">
      <c r="A227" s="713"/>
      <c r="B227" s="714"/>
      <c r="C227" s="717"/>
      <c r="D227" s="717"/>
      <c r="E227" s="715"/>
      <c r="F227" s="715"/>
      <c r="G227" s="716"/>
      <c r="H227" s="715"/>
    </row>
    <row r="228" spans="1:8" s="682" customFormat="1">
      <c r="A228" s="713"/>
      <c r="B228" s="714"/>
      <c r="C228" s="717"/>
      <c r="D228" s="717"/>
      <c r="E228" s="715"/>
      <c r="F228" s="715"/>
      <c r="G228" s="716"/>
      <c r="H228" s="715"/>
    </row>
    <row r="229" spans="1:8" s="682" customFormat="1">
      <c r="A229" s="713"/>
      <c r="B229" s="714"/>
      <c r="C229" s="717"/>
      <c r="D229" s="717"/>
      <c r="E229" s="715"/>
      <c r="F229" s="715"/>
      <c r="G229" s="716"/>
      <c r="H229" s="715"/>
    </row>
    <row r="230" spans="1:8" s="682" customFormat="1">
      <c r="A230" s="713"/>
      <c r="B230" s="714"/>
      <c r="C230" s="717"/>
      <c r="D230" s="717"/>
      <c r="E230" s="715"/>
      <c r="F230" s="715"/>
      <c r="G230" s="716"/>
      <c r="H230" s="715"/>
    </row>
    <row r="231" spans="1:8" s="682" customFormat="1">
      <c r="A231" s="713"/>
      <c r="B231" s="714"/>
      <c r="C231" s="717"/>
      <c r="D231" s="717"/>
      <c r="E231" s="715"/>
      <c r="F231" s="715"/>
      <c r="G231" s="716"/>
      <c r="H231" s="715"/>
    </row>
    <row r="232" spans="1:8" s="682" customFormat="1">
      <c r="A232" s="713"/>
      <c r="B232" s="714"/>
      <c r="C232" s="717"/>
      <c r="D232" s="717"/>
      <c r="E232" s="715"/>
      <c r="F232" s="715"/>
      <c r="G232" s="716"/>
      <c r="H232" s="715"/>
    </row>
    <row r="233" spans="1:8" s="682" customFormat="1">
      <c r="A233" s="713"/>
      <c r="B233" s="714"/>
      <c r="C233" s="717"/>
      <c r="D233" s="717"/>
      <c r="E233" s="715"/>
      <c r="F233" s="715"/>
      <c r="G233" s="716"/>
      <c r="H233" s="715"/>
    </row>
    <row r="234" spans="1:8" s="682" customFormat="1">
      <c r="A234" s="713"/>
      <c r="B234" s="714"/>
      <c r="C234" s="717"/>
      <c r="D234" s="717"/>
      <c r="E234" s="715"/>
      <c r="F234" s="715"/>
      <c r="G234" s="716"/>
      <c r="H234" s="715"/>
    </row>
    <row r="235" spans="1:8" s="682" customFormat="1">
      <c r="A235" s="713"/>
      <c r="B235" s="714"/>
      <c r="C235" s="717"/>
      <c r="D235" s="717"/>
      <c r="E235" s="715"/>
      <c r="F235" s="715"/>
      <c r="G235" s="716"/>
      <c r="H235" s="715"/>
    </row>
    <row r="236" spans="1:8" s="682" customFormat="1">
      <c r="A236" s="713"/>
      <c r="B236" s="714"/>
      <c r="C236" s="717"/>
      <c r="D236" s="717"/>
      <c r="E236" s="715"/>
      <c r="F236" s="715"/>
      <c r="G236" s="716"/>
      <c r="H236" s="715"/>
    </row>
    <row r="237" spans="1:8" s="682" customFormat="1">
      <c r="A237" s="713"/>
      <c r="B237" s="714"/>
      <c r="C237" s="717"/>
      <c r="D237" s="717"/>
      <c r="E237" s="715"/>
      <c r="F237" s="715"/>
      <c r="G237" s="716"/>
      <c r="H237" s="715"/>
    </row>
    <row r="238" spans="1:8" s="682" customFormat="1">
      <c r="A238" s="713"/>
      <c r="B238" s="714"/>
      <c r="C238" s="717"/>
      <c r="D238" s="717"/>
      <c r="E238" s="715"/>
      <c r="F238" s="715"/>
      <c r="G238" s="716"/>
      <c r="H238" s="715"/>
    </row>
    <row r="239" spans="1:8" s="682" customFormat="1">
      <c r="A239" s="713"/>
      <c r="B239" s="714"/>
      <c r="C239" s="717"/>
      <c r="D239" s="717"/>
      <c r="E239" s="715"/>
      <c r="F239" s="715"/>
      <c r="G239" s="716"/>
      <c r="H239" s="715"/>
    </row>
    <row r="240" spans="1:8" s="682" customFormat="1">
      <c r="A240" s="713"/>
      <c r="B240" s="714"/>
      <c r="C240" s="717"/>
      <c r="D240" s="717"/>
      <c r="E240" s="715"/>
      <c r="F240" s="715"/>
      <c r="G240" s="716"/>
      <c r="H240" s="715"/>
    </row>
    <row r="241" spans="1:8" s="682" customFormat="1">
      <c r="A241" s="713"/>
      <c r="B241" s="714"/>
      <c r="C241" s="717"/>
      <c r="D241" s="717"/>
      <c r="E241" s="715"/>
      <c r="F241" s="715"/>
      <c r="G241" s="716"/>
      <c r="H241" s="715"/>
    </row>
    <row r="242" spans="1:8" s="682" customFormat="1">
      <c r="A242" s="713"/>
      <c r="B242" s="714"/>
      <c r="C242" s="717"/>
      <c r="D242" s="717"/>
      <c r="E242" s="715"/>
      <c r="F242" s="715"/>
      <c r="G242" s="716"/>
      <c r="H242" s="715"/>
    </row>
    <row r="243" spans="1:8" s="682" customFormat="1">
      <c r="A243" s="713"/>
      <c r="B243" s="714"/>
      <c r="C243" s="717"/>
      <c r="D243" s="717"/>
      <c r="E243" s="715"/>
      <c r="F243" s="715"/>
      <c r="G243" s="716"/>
      <c r="H243" s="715"/>
    </row>
    <row r="244" spans="1:8" s="682" customFormat="1">
      <c r="A244" s="713"/>
      <c r="B244" s="714"/>
      <c r="C244" s="717"/>
      <c r="D244" s="717"/>
      <c r="E244" s="715"/>
      <c r="F244" s="715"/>
      <c r="G244" s="716"/>
      <c r="H244" s="715"/>
    </row>
    <row r="245" spans="1:8" s="682" customFormat="1">
      <c r="A245" s="713"/>
      <c r="B245" s="714"/>
      <c r="C245" s="717"/>
      <c r="D245" s="717"/>
      <c r="E245" s="715"/>
      <c r="F245" s="715"/>
      <c r="G245" s="716"/>
      <c r="H245" s="715"/>
    </row>
    <row r="246" spans="1:8" s="682" customFormat="1">
      <c r="A246" s="713"/>
      <c r="B246" s="714"/>
      <c r="C246" s="717"/>
      <c r="D246" s="717"/>
      <c r="E246" s="715"/>
      <c r="F246" s="715"/>
      <c r="G246" s="716"/>
      <c r="H246" s="715"/>
    </row>
    <row r="247" spans="1:8" s="682" customFormat="1">
      <c r="A247" s="713"/>
      <c r="B247" s="714"/>
      <c r="C247" s="717"/>
      <c r="D247" s="717"/>
      <c r="E247" s="715"/>
      <c r="F247" s="715"/>
      <c r="G247" s="716"/>
      <c r="H247" s="715"/>
    </row>
    <row r="248" spans="1:8" s="682" customFormat="1">
      <c r="A248" s="713"/>
      <c r="B248" s="714"/>
      <c r="C248" s="717"/>
      <c r="D248" s="717"/>
      <c r="E248" s="715"/>
      <c r="F248" s="715"/>
      <c r="G248" s="716"/>
      <c r="H248" s="715"/>
    </row>
    <row r="249" spans="1:8" s="682" customFormat="1">
      <c r="A249" s="713"/>
      <c r="B249" s="714"/>
      <c r="C249" s="717"/>
      <c r="D249" s="717"/>
      <c r="E249" s="715"/>
      <c r="F249" s="715"/>
      <c r="G249" s="716"/>
      <c r="H249" s="715"/>
    </row>
    <row r="250" spans="1:8" s="682" customFormat="1">
      <c r="A250" s="713"/>
      <c r="B250" s="714"/>
      <c r="C250" s="717"/>
      <c r="D250" s="717"/>
      <c r="E250" s="715"/>
      <c r="F250" s="715"/>
      <c r="G250" s="716"/>
      <c r="H250" s="715"/>
    </row>
    <row r="251" spans="1:8" s="682" customFormat="1">
      <c r="A251" s="713"/>
      <c r="B251" s="714"/>
      <c r="C251" s="717"/>
      <c r="D251" s="717"/>
      <c r="E251" s="715"/>
      <c r="F251" s="715"/>
      <c r="G251" s="716"/>
      <c r="H251" s="715"/>
    </row>
    <row r="252" spans="1:8" s="682" customFormat="1">
      <c r="A252" s="713"/>
      <c r="B252" s="714"/>
      <c r="C252" s="717"/>
      <c r="D252" s="717"/>
      <c r="E252" s="715"/>
      <c r="F252" s="715"/>
      <c r="G252" s="716"/>
      <c r="H252" s="715"/>
    </row>
    <row r="253" spans="1:8" s="682" customFormat="1">
      <c r="A253" s="713"/>
      <c r="B253" s="714"/>
      <c r="C253" s="717"/>
      <c r="D253" s="717"/>
      <c r="E253" s="715"/>
      <c r="F253" s="715"/>
      <c r="G253" s="716"/>
      <c r="H253" s="715"/>
    </row>
    <row r="254" spans="1:8" s="682" customFormat="1">
      <c r="A254" s="713"/>
      <c r="B254" s="714"/>
      <c r="C254" s="717"/>
      <c r="D254" s="717"/>
      <c r="E254" s="715"/>
      <c r="F254" s="715"/>
      <c r="G254" s="716"/>
      <c r="H254" s="715"/>
    </row>
    <row r="255" spans="1:8" s="682" customFormat="1">
      <c r="A255" s="713"/>
      <c r="B255" s="714"/>
      <c r="C255" s="717"/>
      <c r="D255" s="717"/>
      <c r="E255" s="715"/>
      <c r="F255" s="715"/>
      <c r="G255" s="716"/>
      <c r="H255" s="715"/>
    </row>
    <row r="256" spans="1:8" s="682" customFormat="1">
      <c r="A256" s="713"/>
      <c r="B256" s="714"/>
      <c r="C256" s="717"/>
      <c r="D256" s="717"/>
      <c r="E256" s="715"/>
      <c r="F256" s="715"/>
      <c r="G256" s="716"/>
      <c r="H256" s="715"/>
    </row>
    <row r="257" spans="1:8" s="682" customFormat="1">
      <c r="A257" s="713"/>
      <c r="B257" s="714"/>
      <c r="C257" s="717"/>
      <c r="D257" s="717"/>
      <c r="E257" s="715"/>
      <c r="F257" s="715"/>
      <c r="G257" s="716"/>
      <c r="H257" s="715"/>
    </row>
    <row r="258" spans="1:8" s="682" customFormat="1">
      <c r="A258" s="713"/>
      <c r="B258" s="714"/>
      <c r="C258" s="717"/>
      <c r="D258" s="717"/>
      <c r="E258" s="715"/>
      <c r="F258" s="715"/>
      <c r="G258" s="716"/>
      <c r="H258" s="715"/>
    </row>
    <row r="259" spans="1:8" s="682" customFormat="1">
      <c r="A259" s="713"/>
      <c r="B259" s="714"/>
      <c r="C259" s="717"/>
      <c r="D259" s="717"/>
      <c r="E259" s="715"/>
      <c r="F259" s="715"/>
      <c r="G259" s="716"/>
      <c r="H259" s="715"/>
    </row>
    <row r="260" spans="1:8" s="682" customFormat="1">
      <c r="A260" s="713"/>
      <c r="B260" s="714"/>
      <c r="C260" s="717"/>
      <c r="D260" s="717"/>
      <c r="E260" s="715"/>
      <c r="F260" s="715"/>
      <c r="G260" s="716"/>
      <c r="H260" s="715"/>
    </row>
    <row r="261" spans="1:8" s="682" customFormat="1">
      <c r="A261" s="713"/>
      <c r="B261" s="714"/>
      <c r="C261" s="717"/>
      <c r="D261" s="717"/>
      <c r="E261" s="715"/>
      <c r="F261" s="715"/>
      <c r="G261" s="716"/>
      <c r="H261" s="715"/>
    </row>
    <row r="262" spans="1:8" s="682" customFormat="1">
      <c r="A262" s="713"/>
      <c r="B262" s="714"/>
      <c r="C262" s="717"/>
      <c r="D262" s="717"/>
      <c r="E262" s="715"/>
      <c r="F262" s="715"/>
      <c r="G262" s="716"/>
      <c r="H262" s="715"/>
    </row>
    <row r="263" spans="1:8" s="682" customFormat="1">
      <c r="A263" s="713"/>
      <c r="B263" s="714"/>
      <c r="C263" s="717"/>
      <c r="D263" s="717"/>
      <c r="E263" s="715"/>
      <c r="F263" s="715"/>
      <c r="G263" s="716"/>
      <c r="H263" s="715"/>
    </row>
    <row r="264" spans="1:8" s="682" customFormat="1">
      <c r="A264" s="713"/>
      <c r="B264" s="714"/>
      <c r="C264" s="717"/>
      <c r="D264" s="717"/>
      <c r="E264" s="715"/>
      <c r="F264" s="715"/>
      <c r="G264" s="716"/>
      <c r="H264" s="715"/>
    </row>
    <row r="265" spans="1:8" s="682" customFormat="1">
      <c r="A265" s="713"/>
      <c r="B265" s="714"/>
      <c r="C265" s="717"/>
      <c r="D265" s="717"/>
      <c r="E265" s="715"/>
      <c r="F265" s="715"/>
      <c r="G265" s="716"/>
      <c r="H265" s="715"/>
    </row>
    <row r="266" spans="1:8" s="682" customFormat="1">
      <c r="A266" s="713"/>
      <c r="B266" s="714"/>
      <c r="C266" s="717"/>
      <c r="D266" s="717"/>
      <c r="E266" s="715"/>
      <c r="F266" s="715"/>
      <c r="G266" s="716"/>
      <c r="H266" s="715"/>
    </row>
    <row r="267" spans="1:8" s="682" customFormat="1">
      <c r="A267" s="713"/>
      <c r="B267" s="714"/>
      <c r="C267" s="717"/>
      <c r="D267" s="717"/>
      <c r="E267" s="715"/>
      <c r="F267" s="715"/>
      <c r="G267" s="716"/>
      <c r="H267" s="715"/>
    </row>
    <row r="268" spans="1:8" s="682" customFormat="1">
      <c r="A268" s="713"/>
      <c r="B268" s="714"/>
      <c r="C268" s="717"/>
      <c r="D268" s="717"/>
      <c r="E268" s="715"/>
      <c r="F268" s="715"/>
      <c r="G268" s="716"/>
      <c r="H268" s="715"/>
    </row>
    <row r="269" spans="1:8" s="682" customFormat="1">
      <c r="A269" s="713"/>
      <c r="B269" s="714"/>
      <c r="C269" s="717"/>
      <c r="D269" s="717"/>
      <c r="E269" s="715"/>
      <c r="F269" s="715"/>
      <c r="G269" s="716"/>
      <c r="H269" s="715"/>
    </row>
    <row r="270" spans="1:8" s="682" customFormat="1">
      <c r="A270" s="713"/>
      <c r="B270" s="714"/>
      <c r="C270" s="717"/>
      <c r="D270" s="717"/>
      <c r="E270" s="715"/>
      <c r="F270" s="715"/>
      <c r="G270" s="716"/>
      <c r="H270" s="715"/>
    </row>
    <row r="271" spans="1:8" s="682" customFormat="1">
      <c r="A271" s="713"/>
      <c r="B271" s="714"/>
      <c r="C271" s="717"/>
      <c r="D271" s="717"/>
      <c r="E271" s="715"/>
      <c r="F271" s="715"/>
      <c r="G271" s="716"/>
      <c r="H271" s="715"/>
    </row>
    <row r="272" spans="1:8" s="682" customFormat="1">
      <c r="A272" s="713"/>
      <c r="B272" s="714"/>
      <c r="C272" s="717"/>
      <c r="D272" s="717"/>
      <c r="E272" s="715"/>
      <c r="F272" s="715"/>
      <c r="G272" s="716"/>
      <c r="H272" s="715"/>
    </row>
    <row r="273" spans="1:8" s="682" customFormat="1">
      <c r="A273" s="713"/>
      <c r="B273" s="714"/>
      <c r="C273" s="717"/>
      <c r="D273" s="717"/>
      <c r="E273" s="715"/>
      <c r="F273" s="715"/>
      <c r="G273" s="716"/>
      <c r="H273" s="715"/>
    </row>
    <row r="274" spans="1:8" s="682" customFormat="1">
      <c r="A274" s="713"/>
      <c r="B274" s="714"/>
      <c r="C274" s="717"/>
      <c r="D274" s="717"/>
      <c r="E274" s="715"/>
      <c r="F274" s="715"/>
      <c r="G274" s="716"/>
      <c r="H274" s="715"/>
    </row>
    <row r="275" spans="1:8" s="682" customFormat="1">
      <c r="A275" s="713"/>
      <c r="B275" s="714"/>
      <c r="C275" s="717"/>
      <c r="D275" s="717"/>
      <c r="E275" s="715"/>
      <c r="F275" s="715"/>
      <c r="G275" s="716"/>
      <c r="H275" s="715"/>
    </row>
    <row r="276" spans="1:8" s="682" customFormat="1">
      <c r="A276" s="713"/>
      <c r="B276" s="714"/>
      <c r="C276" s="717"/>
      <c r="D276" s="717"/>
      <c r="E276" s="715"/>
      <c r="F276" s="715"/>
      <c r="G276" s="716"/>
      <c r="H276" s="715"/>
    </row>
    <row r="277" spans="1:8" s="682" customFormat="1">
      <c r="A277" s="713"/>
      <c r="B277" s="714"/>
      <c r="C277" s="717"/>
      <c r="D277" s="717"/>
      <c r="E277" s="715"/>
      <c r="F277" s="715"/>
      <c r="G277" s="716"/>
      <c r="H277" s="715"/>
    </row>
    <row r="278" spans="1:8" s="682" customFormat="1">
      <c r="A278" s="713"/>
      <c r="B278" s="714"/>
      <c r="C278" s="717"/>
      <c r="D278" s="717"/>
      <c r="E278" s="715"/>
      <c r="F278" s="715"/>
      <c r="G278" s="716"/>
      <c r="H278" s="715"/>
    </row>
    <row r="279" spans="1:8" s="682" customFormat="1">
      <c r="A279" s="713"/>
      <c r="B279" s="714"/>
      <c r="C279" s="717"/>
      <c r="D279" s="717"/>
      <c r="E279" s="715"/>
      <c r="F279" s="715"/>
      <c r="G279" s="716"/>
      <c r="H279" s="715"/>
    </row>
    <row r="280" spans="1:8" s="682" customFormat="1">
      <c r="A280" s="713"/>
      <c r="B280" s="714"/>
      <c r="C280" s="717"/>
      <c r="D280" s="717"/>
      <c r="E280" s="715"/>
      <c r="F280" s="715"/>
      <c r="G280" s="716"/>
      <c r="H280" s="715"/>
    </row>
    <row r="281" spans="1:8" s="682" customFormat="1">
      <c r="A281" s="713"/>
      <c r="B281" s="714"/>
      <c r="C281" s="717"/>
      <c r="D281" s="717"/>
      <c r="E281" s="715"/>
      <c r="F281" s="715"/>
      <c r="G281" s="716"/>
      <c r="H281" s="715"/>
    </row>
    <row r="282" spans="1:8" s="682" customFormat="1">
      <c r="A282" s="713"/>
      <c r="B282" s="714"/>
      <c r="C282" s="717"/>
      <c r="D282" s="717"/>
      <c r="E282" s="715"/>
      <c r="F282" s="715"/>
      <c r="G282" s="716"/>
      <c r="H282" s="715"/>
    </row>
    <row r="283" spans="1:8" s="682" customFormat="1">
      <c r="A283" s="713"/>
      <c r="B283" s="714"/>
      <c r="C283" s="717"/>
      <c r="D283" s="717"/>
      <c r="E283" s="715"/>
      <c r="F283" s="715"/>
      <c r="G283" s="716"/>
      <c r="H283" s="715"/>
    </row>
    <row r="284" spans="1:8" s="682" customFormat="1">
      <c r="A284" s="713"/>
      <c r="B284" s="714"/>
      <c r="C284" s="717"/>
      <c r="D284" s="717"/>
      <c r="E284" s="715"/>
      <c r="F284" s="715"/>
      <c r="G284" s="716"/>
      <c r="H284" s="715"/>
    </row>
    <row r="285" spans="1:8" s="682" customFormat="1">
      <c r="A285" s="713"/>
      <c r="B285" s="714"/>
      <c r="C285" s="717"/>
      <c r="D285" s="717"/>
      <c r="E285" s="715"/>
      <c r="F285" s="715"/>
      <c r="G285" s="716"/>
      <c r="H285" s="715"/>
    </row>
    <row r="286" spans="1:8" s="682" customFormat="1">
      <c r="A286" s="713"/>
      <c r="B286" s="714"/>
      <c r="C286" s="717"/>
      <c r="D286" s="717"/>
      <c r="E286" s="715"/>
      <c r="F286" s="715"/>
      <c r="G286" s="716"/>
      <c r="H286" s="715"/>
    </row>
    <row r="287" spans="1:8" s="682" customFormat="1">
      <c r="A287" s="713"/>
      <c r="B287" s="714"/>
      <c r="C287" s="717"/>
      <c r="D287" s="717"/>
      <c r="E287" s="715"/>
      <c r="F287" s="715"/>
      <c r="G287" s="716"/>
      <c r="H287" s="715"/>
    </row>
    <row r="288" spans="1:8" s="682" customFormat="1">
      <c r="A288" s="713"/>
      <c r="B288" s="714"/>
      <c r="C288" s="717"/>
      <c r="D288" s="717"/>
      <c r="E288" s="715"/>
      <c r="F288" s="715"/>
      <c r="G288" s="716"/>
      <c r="H288" s="715"/>
    </row>
    <row r="289" spans="1:8" s="682" customFormat="1">
      <c r="A289" s="713"/>
      <c r="B289" s="714"/>
      <c r="C289" s="717"/>
      <c r="D289" s="717"/>
      <c r="E289" s="715"/>
      <c r="F289" s="715"/>
      <c r="G289" s="716"/>
      <c r="H289" s="715"/>
    </row>
    <row r="290" spans="1:8" s="682" customFormat="1">
      <c r="A290" s="713"/>
      <c r="B290" s="714"/>
      <c r="C290" s="717"/>
      <c r="D290" s="717"/>
      <c r="E290" s="715"/>
      <c r="F290" s="715"/>
      <c r="G290" s="716"/>
      <c r="H290" s="715"/>
    </row>
    <row r="291" spans="1:8" s="682" customFormat="1">
      <c r="A291" s="713"/>
      <c r="B291" s="714"/>
      <c r="C291" s="717"/>
      <c r="D291" s="717"/>
      <c r="E291" s="715"/>
      <c r="F291" s="715"/>
      <c r="G291" s="716"/>
      <c r="H291" s="715"/>
    </row>
    <row r="292" spans="1:8" s="682" customFormat="1">
      <c r="A292" s="713"/>
      <c r="B292" s="714"/>
      <c r="C292" s="717"/>
      <c r="D292" s="717"/>
      <c r="E292" s="715"/>
      <c r="F292" s="715"/>
      <c r="G292" s="716"/>
      <c r="H292" s="715"/>
    </row>
    <row r="293" spans="1:8" s="682" customFormat="1">
      <c r="A293" s="713"/>
      <c r="B293" s="714"/>
      <c r="C293" s="717"/>
      <c r="D293" s="717"/>
      <c r="E293" s="715"/>
      <c r="F293" s="715"/>
      <c r="G293" s="716"/>
      <c r="H293" s="715"/>
    </row>
    <row r="294" spans="1:8" s="682" customFormat="1">
      <c r="A294" s="713"/>
      <c r="B294" s="714"/>
      <c r="C294" s="717"/>
      <c r="D294" s="717"/>
      <c r="E294" s="715"/>
      <c r="F294" s="715"/>
      <c r="G294" s="716"/>
      <c r="H294" s="715"/>
    </row>
    <row r="295" spans="1:8" s="682" customFormat="1">
      <c r="A295" s="713"/>
      <c r="B295" s="714"/>
      <c r="C295" s="717"/>
      <c r="D295" s="717"/>
      <c r="E295" s="715"/>
      <c r="F295" s="715"/>
      <c r="G295" s="716"/>
      <c r="H295" s="715"/>
    </row>
    <row r="296" spans="1:8" s="682" customFormat="1">
      <c r="A296" s="713"/>
      <c r="B296" s="714"/>
      <c r="C296" s="717"/>
      <c r="D296" s="717"/>
      <c r="E296" s="715"/>
      <c r="F296" s="715"/>
      <c r="G296" s="716"/>
      <c r="H296" s="715"/>
    </row>
    <row r="297" spans="1:8" s="682" customFormat="1">
      <c r="A297" s="713"/>
      <c r="B297" s="714"/>
      <c r="C297" s="717"/>
      <c r="D297" s="717"/>
      <c r="E297" s="715"/>
      <c r="F297" s="715"/>
      <c r="G297" s="716"/>
      <c r="H297" s="715"/>
    </row>
    <row r="298" spans="1:8" s="682" customFormat="1">
      <c r="A298" s="713"/>
      <c r="B298" s="714"/>
      <c r="C298" s="717"/>
      <c r="D298" s="717"/>
      <c r="E298" s="715"/>
      <c r="F298" s="715"/>
      <c r="G298" s="716"/>
      <c r="H298" s="715"/>
    </row>
    <row r="299" spans="1:8" s="682" customFormat="1">
      <c r="A299" s="713"/>
      <c r="B299" s="714"/>
      <c r="C299" s="717"/>
      <c r="D299" s="717"/>
      <c r="E299" s="715"/>
      <c r="F299" s="715"/>
      <c r="G299" s="716"/>
      <c r="H299" s="715"/>
    </row>
    <row r="300" spans="1:8" s="682" customFormat="1">
      <c r="A300" s="713"/>
      <c r="B300" s="714"/>
      <c r="C300" s="717"/>
      <c r="D300" s="717"/>
      <c r="E300" s="715"/>
      <c r="F300" s="715"/>
      <c r="G300" s="716"/>
      <c r="H300" s="715"/>
    </row>
    <row r="301" spans="1:8" s="682" customFormat="1">
      <c r="A301" s="713"/>
      <c r="B301" s="714"/>
      <c r="C301" s="717"/>
      <c r="D301" s="717"/>
      <c r="E301" s="715"/>
      <c r="F301" s="715"/>
      <c r="G301" s="716"/>
      <c r="H301" s="715"/>
    </row>
    <row r="302" spans="1:8" s="682" customFormat="1">
      <c r="A302" s="713"/>
      <c r="B302" s="714"/>
      <c r="C302" s="717"/>
      <c r="D302" s="717"/>
      <c r="E302" s="715"/>
      <c r="F302" s="715"/>
      <c r="G302" s="716"/>
      <c r="H302" s="715"/>
    </row>
    <row r="303" spans="1:8" s="682" customFormat="1">
      <c r="A303" s="713"/>
      <c r="B303" s="714"/>
      <c r="C303" s="717"/>
      <c r="D303" s="717"/>
      <c r="E303" s="715"/>
      <c r="F303" s="715"/>
      <c r="G303" s="716"/>
      <c r="H303" s="715"/>
    </row>
    <row r="304" spans="1:8" s="682" customFormat="1">
      <c r="A304" s="713"/>
      <c r="B304" s="714"/>
      <c r="C304" s="717"/>
      <c r="D304" s="717"/>
      <c r="E304" s="715"/>
      <c r="F304" s="715"/>
      <c r="G304" s="716"/>
      <c r="H304" s="715"/>
    </row>
    <row r="305" spans="1:8" s="682" customFormat="1">
      <c r="A305" s="713"/>
      <c r="B305" s="714"/>
      <c r="C305" s="717"/>
      <c r="D305" s="717"/>
      <c r="E305" s="715"/>
      <c r="F305" s="715"/>
      <c r="G305" s="716"/>
      <c r="H305" s="715"/>
    </row>
    <row r="306" spans="1:8" s="682" customFormat="1">
      <c r="A306" s="713"/>
      <c r="B306" s="714"/>
      <c r="C306" s="717"/>
      <c r="D306" s="717"/>
      <c r="E306" s="715"/>
      <c r="F306" s="715"/>
      <c r="G306" s="716"/>
      <c r="H306" s="715"/>
    </row>
    <row r="307" spans="1:8" s="682" customFormat="1">
      <c r="A307" s="713"/>
      <c r="B307" s="714"/>
      <c r="C307" s="717"/>
      <c r="D307" s="717"/>
      <c r="E307" s="715"/>
      <c r="F307" s="715"/>
      <c r="G307" s="716"/>
      <c r="H307" s="715"/>
    </row>
    <row r="308" spans="1:8" s="682" customFormat="1">
      <c r="A308" s="713"/>
      <c r="B308" s="714"/>
      <c r="C308" s="717"/>
      <c r="D308" s="717"/>
      <c r="E308" s="715"/>
      <c r="F308" s="715"/>
      <c r="G308" s="716"/>
      <c r="H308" s="715"/>
    </row>
    <row r="309" spans="1:8" s="682" customFormat="1">
      <c r="A309" s="713"/>
      <c r="B309" s="714"/>
      <c r="C309" s="717"/>
      <c r="D309" s="717"/>
      <c r="E309" s="715"/>
      <c r="F309" s="715"/>
      <c r="G309" s="716"/>
      <c r="H309" s="715"/>
    </row>
    <row r="310" spans="1:8" s="682" customFormat="1">
      <c r="A310" s="713"/>
      <c r="B310" s="714"/>
      <c r="C310" s="717"/>
      <c r="D310" s="717"/>
      <c r="E310" s="715"/>
      <c r="F310" s="715"/>
      <c r="G310" s="716"/>
      <c r="H310" s="715"/>
    </row>
    <row r="311" spans="1:8" s="682" customFormat="1">
      <c r="A311" s="713"/>
      <c r="B311" s="714"/>
      <c r="C311" s="717"/>
      <c r="D311" s="717"/>
      <c r="E311" s="715"/>
      <c r="F311" s="715"/>
      <c r="G311" s="716"/>
      <c r="H311" s="715"/>
    </row>
    <row r="312" spans="1:8" s="682" customFormat="1">
      <c r="A312" s="713"/>
      <c r="B312" s="714"/>
      <c r="C312" s="717"/>
      <c r="D312" s="717"/>
      <c r="E312" s="715"/>
      <c r="F312" s="715"/>
      <c r="G312" s="716"/>
      <c r="H312" s="715"/>
    </row>
    <row r="313" spans="1:8" s="682" customFormat="1">
      <c r="A313" s="713"/>
      <c r="B313" s="714"/>
      <c r="C313" s="717"/>
      <c r="D313" s="717"/>
      <c r="E313" s="715"/>
      <c r="F313" s="715"/>
      <c r="G313" s="716"/>
      <c r="H313" s="715"/>
    </row>
    <row r="314" spans="1:8" s="682" customFormat="1">
      <c r="A314" s="713"/>
      <c r="B314" s="714"/>
      <c r="C314" s="717"/>
      <c r="D314" s="717"/>
      <c r="E314" s="715"/>
      <c r="F314" s="715"/>
      <c r="G314" s="716"/>
      <c r="H314" s="715"/>
    </row>
    <row r="315" spans="1:8" s="682" customFormat="1">
      <c r="A315" s="713"/>
      <c r="B315" s="714"/>
      <c r="C315" s="717"/>
      <c r="D315" s="717"/>
      <c r="E315" s="715"/>
      <c r="F315" s="715"/>
      <c r="G315" s="716"/>
      <c r="H315" s="715"/>
    </row>
    <row r="316" spans="1:8" s="682" customFormat="1">
      <c r="A316" s="713"/>
      <c r="B316" s="714"/>
      <c r="C316" s="717"/>
      <c r="D316" s="717"/>
      <c r="E316" s="715"/>
      <c r="F316" s="715"/>
      <c r="G316" s="716"/>
      <c r="H316" s="715"/>
    </row>
    <row r="317" spans="1:8" s="682" customFormat="1">
      <c r="A317" s="713"/>
      <c r="B317" s="714"/>
      <c r="C317" s="717"/>
      <c r="D317" s="717"/>
      <c r="E317" s="715"/>
      <c r="F317" s="715"/>
      <c r="G317" s="716"/>
      <c r="H317" s="715"/>
    </row>
    <row r="318" spans="1:8" s="682" customFormat="1">
      <c r="A318" s="713"/>
      <c r="B318" s="714"/>
      <c r="C318" s="717"/>
      <c r="D318" s="717"/>
      <c r="E318" s="715"/>
      <c r="F318" s="715"/>
      <c r="G318" s="716"/>
      <c r="H318" s="715"/>
    </row>
    <row r="319" spans="1:8" s="682" customFormat="1">
      <c r="A319" s="713"/>
      <c r="B319" s="714"/>
      <c r="C319" s="717"/>
      <c r="D319" s="717"/>
      <c r="E319" s="715"/>
      <c r="F319" s="715"/>
      <c r="G319" s="716"/>
      <c r="H319" s="715"/>
    </row>
    <row r="320" spans="1:8" s="682" customFormat="1">
      <c r="A320" s="713"/>
      <c r="B320" s="714"/>
      <c r="C320" s="717"/>
      <c r="D320" s="717"/>
      <c r="E320" s="715"/>
      <c r="F320" s="715"/>
      <c r="G320" s="716"/>
      <c r="H320" s="715"/>
    </row>
    <row r="321" spans="1:8" s="682" customFormat="1">
      <c r="A321" s="713"/>
      <c r="B321" s="714"/>
      <c r="C321" s="717"/>
      <c r="D321" s="717"/>
      <c r="E321" s="715"/>
      <c r="F321" s="715"/>
      <c r="G321" s="716"/>
      <c r="H321" s="715"/>
    </row>
    <row r="322" spans="1:8" s="682" customFormat="1">
      <c r="A322" s="713"/>
      <c r="B322" s="714"/>
      <c r="C322" s="717"/>
      <c r="D322" s="717"/>
      <c r="E322" s="715"/>
      <c r="F322" s="715"/>
      <c r="G322" s="716"/>
      <c r="H322" s="715"/>
    </row>
    <row r="323" spans="1:8" s="682" customFormat="1">
      <c r="A323" s="713"/>
      <c r="B323" s="714"/>
      <c r="C323" s="717"/>
      <c r="D323" s="717"/>
      <c r="E323" s="715"/>
      <c r="F323" s="715"/>
      <c r="G323" s="716"/>
      <c r="H323" s="715"/>
    </row>
    <row r="324" spans="1:8" s="682" customFormat="1">
      <c r="A324" s="713"/>
      <c r="B324" s="714"/>
      <c r="C324" s="717"/>
      <c r="D324" s="717"/>
      <c r="E324" s="715"/>
      <c r="F324" s="715"/>
      <c r="G324" s="716"/>
      <c r="H324" s="715"/>
    </row>
    <row r="325" spans="1:8" s="682" customFormat="1">
      <c r="A325" s="713"/>
      <c r="B325" s="714"/>
      <c r="C325" s="717"/>
      <c r="D325" s="717"/>
      <c r="E325" s="715"/>
      <c r="F325" s="715"/>
      <c r="G325" s="716"/>
      <c r="H325" s="715"/>
    </row>
    <row r="326" spans="1:8" s="682" customFormat="1">
      <c r="A326" s="713"/>
      <c r="B326" s="714"/>
      <c r="C326" s="717"/>
      <c r="D326" s="717"/>
      <c r="E326" s="715"/>
      <c r="F326" s="715"/>
      <c r="G326" s="716"/>
      <c r="H326" s="715"/>
    </row>
    <row r="327" spans="1:8" s="682" customFormat="1">
      <c r="A327" s="713"/>
      <c r="B327" s="714"/>
      <c r="C327" s="717"/>
      <c r="D327" s="717"/>
      <c r="E327" s="715"/>
      <c r="F327" s="715"/>
      <c r="G327" s="716"/>
      <c r="H327" s="715"/>
    </row>
    <row r="328" spans="1:8" s="682" customFormat="1">
      <c r="A328" s="713"/>
      <c r="B328" s="714"/>
      <c r="C328" s="717"/>
      <c r="D328" s="717"/>
      <c r="E328" s="715"/>
      <c r="F328" s="715"/>
      <c r="G328" s="716"/>
      <c r="H328" s="715"/>
    </row>
    <row r="329" spans="1:8" s="682" customFormat="1">
      <c r="A329" s="713"/>
      <c r="B329" s="714"/>
      <c r="C329" s="717"/>
      <c r="D329" s="717"/>
      <c r="E329" s="715"/>
      <c r="F329" s="715"/>
      <c r="G329" s="716"/>
      <c r="H329" s="715"/>
    </row>
    <row r="330" spans="1:8" s="682" customFormat="1">
      <c r="A330" s="713"/>
      <c r="B330" s="714"/>
      <c r="C330" s="717"/>
      <c r="D330" s="717"/>
      <c r="E330" s="715"/>
      <c r="F330" s="715"/>
      <c r="G330" s="716"/>
      <c r="H330" s="715"/>
    </row>
    <row r="331" spans="1:8" s="682" customFormat="1">
      <c r="A331" s="713"/>
      <c r="B331" s="714"/>
      <c r="C331" s="717"/>
      <c r="D331" s="717"/>
      <c r="E331" s="715"/>
      <c r="F331" s="715"/>
      <c r="G331" s="716"/>
      <c r="H331" s="715"/>
    </row>
    <row r="332" spans="1:8" s="682" customFormat="1">
      <c r="A332" s="713"/>
      <c r="B332" s="714"/>
      <c r="C332" s="717"/>
      <c r="D332" s="717"/>
      <c r="E332" s="715"/>
      <c r="F332" s="715"/>
      <c r="G332" s="716"/>
      <c r="H332" s="715"/>
    </row>
    <row r="333" spans="1:8" s="682" customFormat="1">
      <c r="A333" s="713"/>
      <c r="B333" s="714"/>
      <c r="C333" s="717"/>
      <c r="D333" s="717"/>
      <c r="E333" s="715"/>
      <c r="F333" s="715"/>
      <c r="G333" s="716"/>
      <c r="H333" s="715"/>
    </row>
    <row r="334" spans="1:8" s="682" customFormat="1">
      <c r="A334" s="713"/>
      <c r="B334" s="714"/>
      <c r="C334" s="717"/>
      <c r="D334" s="717"/>
      <c r="E334" s="715"/>
      <c r="F334" s="715"/>
      <c r="G334" s="716"/>
      <c r="H334" s="715"/>
    </row>
    <row r="335" spans="1:8" s="682" customFormat="1">
      <c r="A335" s="713"/>
      <c r="B335" s="714"/>
      <c r="C335" s="717"/>
      <c r="D335" s="717"/>
      <c r="E335" s="715"/>
      <c r="F335" s="715"/>
      <c r="G335" s="716"/>
      <c r="H335" s="715"/>
    </row>
    <row r="336" spans="1:8" s="682" customFormat="1">
      <c r="A336" s="713"/>
      <c r="B336" s="714"/>
      <c r="C336" s="717"/>
      <c r="D336" s="717"/>
      <c r="E336" s="715"/>
      <c r="F336" s="715"/>
      <c r="G336" s="716"/>
      <c r="H336" s="715"/>
    </row>
    <row r="337" spans="1:8" s="682" customFormat="1">
      <c r="A337" s="713"/>
      <c r="B337" s="714"/>
      <c r="C337" s="717"/>
      <c r="D337" s="717"/>
      <c r="E337" s="715"/>
      <c r="F337" s="715"/>
      <c r="G337" s="716"/>
      <c r="H337" s="715"/>
    </row>
    <row r="338" spans="1:8" s="682" customFormat="1">
      <c r="A338" s="713"/>
      <c r="B338" s="714"/>
      <c r="C338" s="717"/>
      <c r="D338" s="717"/>
      <c r="E338" s="715"/>
      <c r="F338" s="715"/>
      <c r="G338" s="716"/>
      <c r="H338" s="715"/>
    </row>
    <row r="339" spans="1:8" s="682" customFormat="1">
      <c r="A339" s="713"/>
      <c r="B339" s="714"/>
      <c r="C339" s="717"/>
      <c r="D339" s="717"/>
      <c r="E339" s="715"/>
      <c r="F339" s="715"/>
      <c r="G339" s="716"/>
      <c r="H339" s="715"/>
    </row>
    <row r="340" spans="1:8" s="682" customFormat="1">
      <c r="A340" s="713"/>
      <c r="B340" s="714"/>
      <c r="C340" s="717"/>
      <c r="D340" s="717"/>
      <c r="E340" s="715"/>
      <c r="F340" s="715"/>
      <c r="G340" s="716"/>
      <c r="H340" s="715"/>
    </row>
    <row r="341" spans="1:8" s="682" customFormat="1">
      <c r="A341" s="713"/>
      <c r="B341" s="714"/>
      <c r="C341" s="717"/>
      <c r="D341" s="717"/>
      <c r="E341" s="715"/>
      <c r="F341" s="715"/>
      <c r="G341" s="716"/>
      <c r="H341" s="715"/>
    </row>
    <row r="342" spans="1:8" s="682" customFormat="1">
      <c r="A342" s="713"/>
      <c r="B342" s="714"/>
      <c r="C342" s="717"/>
      <c r="D342" s="717"/>
      <c r="E342" s="715"/>
      <c r="F342" s="715"/>
      <c r="G342" s="716"/>
      <c r="H342" s="715"/>
    </row>
    <row r="343" spans="1:8" s="682" customFormat="1">
      <c r="A343" s="713"/>
      <c r="B343" s="714"/>
      <c r="C343" s="717"/>
      <c r="D343" s="717"/>
      <c r="E343" s="715"/>
      <c r="F343" s="715"/>
      <c r="G343" s="716"/>
      <c r="H343" s="715"/>
    </row>
    <row r="344" spans="1:8" s="682" customFormat="1">
      <c r="A344" s="713"/>
      <c r="B344" s="714"/>
      <c r="C344" s="717"/>
      <c r="D344" s="717"/>
      <c r="E344" s="715"/>
      <c r="F344" s="715"/>
      <c r="G344" s="716"/>
      <c r="H344" s="715"/>
    </row>
    <row r="345" spans="1:8" s="682" customFormat="1">
      <c r="A345" s="713"/>
      <c r="B345" s="714"/>
      <c r="C345" s="717"/>
      <c r="D345" s="717"/>
      <c r="E345" s="715"/>
      <c r="F345" s="715"/>
      <c r="G345" s="716"/>
      <c r="H345" s="715"/>
    </row>
    <row r="346" spans="1:8" s="682" customFormat="1">
      <c r="A346" s="713"/>
      <c r="B346" s="714"/>
      <c r="C346" s="717"/>
      <c r="D346" s="717"/>
      <c r="E346" s="715"/>
      <c r="F346" s="715"/>
      <c r="G346" s="716"/>
      <c r="H346" s="715"/>
    </row>
    <row r="347" spans="1:8" s="682" customFormat="1">
      <c r="A347" s="713"/>
      <c r="B347" s="714"/>
      <c r="C347" s="717"/>
      <c r="D347" s="717"/>
      <c r="E347" s="715"/>
      <c r="F347" s="715"/>
      <c r="G347" s="716"/>
      <c r="H347" s="715"/>
    </row>
    <row r="348" spans="1:8" s="682" customFormat="1">
      <c r="A348" s="713"/>
      <c r="B348" s="714"/>
      <c r="C348" s="717"/>
      <c r="D348" s="717"/>
      <c r="E348" s="715"/>
      <c r="F348" s="715"/>
      <c r="G348" s="716"/>
      <c r="H348" s="715"/>
    </row>
    <row r="349" spans="1:8" s="682" customFormat="1">
      <c r="A349" s="713"/>
      <c r="B349" s="714"/>
      <c r="C349" s="717"/>
      <c r="D349" s="717"/>
      <c r="E349" s="715"/>
      <c r="F349" s="715"/>
      <c r="G349" s="716"/>
      <c r="H349" s="715"/>
    </row>
    <row r="350" spans="1:8" s="682" customFormat="1">
      <c r="A350" s="713"/>
      <c r="B350" s="714"/>
      <c r="C350" s="717"/>
      <c r="D350" s="717"/>
      <c r="E350" s="715"/>
      <c r="F350" s="715"/>
      <c r="G350" s="716"/>
      <c r="H350" s="715"/>
    </row>
    <row r="351" spans="1:8" s="682" customFormat="1">
      <c r="A351" s="713"/>
      <c r="B351" s="714"/>
      <c r="C351" s="717"/>
      <c r="D351" s="717"/>
      <c r="E351" s="715"/>
      <c r="F351" s="715"/>
      <c r="G351" s="716"/>
      <c r="H351" s="715"/>
    </row>
    <row r="352" spans="1:8" s="682" customFormat="1">
      <c r="A352" s="713"/>
      <c r="B352" s="714"/>
      <c r="C352" s="717"/>
      <c r="D352" s="717"/>
      <c r="E352" s="715"/>
      <c r="F352" s="715"/>
      <c r="G352" s="716"/>
      <c r="H352" s="715"/>
    </row>
    <row r="353" spans="1:8" s="682" customFormat="1">
      <c r="A353" s="713"/>
      <c r="B353" s="714"/>
      <c r="C353" s="717"/>
      <c r="D353" s="717"/>
      <c r="E353" s="715"/>
      <c r="F353" s="715"/>
      <c r="G353" s="716"/>
      <c r="H353" s="715"/>
    </row>
    <row r="354" spans="1:8" s="682" customFormat="1">
      <c r="A354" s="713"/>
      <c r="B354" s="714"/>
      <c r="C354" s="717"/>
      <c r="D354" s="717"/>
      <c r="E354" s="715"/>
      <c r="F354" s="715"/>
      <c r="G354" s="716"/>
      <c r="H354" s="715"/>
    </row>
    <row r="355" spans="1:8" s="682" customFormat="1">
      <c r="A355" s="713"/>
      <c r="B355" s="714"/>
      <c r="C355" s="717"/>
      <c r="D355" s="717"/>
      <c r="E355" s="715"/>
      <c r="F355" s="715"/>
      <c r="G355" s="716"/>
      <c r="H355" s="715"/>
    </row>
    <row r="356" spans="1:8" s="682" customFormat="1">
      <c r="A356" s="713"/>
      <c r="B356" s="714"/>
      <c r="C356" s="717"/>
      <c r="D356" s="717"/>
      <c r="E356" s="715"/>
      <c r="F356" s="715"/>
      <c r="G356" s="716"/>
      <c r="H356" s="715"/>
    </row>
    <row r="357" spans="1:8" s="682" customFormat="1">
      <c r="A357" s="713"/>
      <c r="B357" s="714"/>
      <c r="C357" s="717"/>
      <c r="D357" s="717"/>
      <c r="E357" s="715"/>
      <c r="F357" s="715"/>
      <c r="G357" s="716"/>
      <c r="H357" s="715"/>
    </row>
    <row r="358" spans="1:8" s="682" customFormat="1">
      <c r="A358" s="713"/>
      <c r="B358" s="714"/>
      <c r="C358" s="717"/>
      <c r="D358" s="717"/>
      <c r="E358" s="715"/>
      <c r="F358" s="715"/>
      <c r="G358" s="716"/>
      <c r="H358" s="715"/>
    </row>
    <row r="359" spans="1:8" s="682" customFormat="1">
      <c r="A359" s="713"/>
      <c r="B359" s="714"/>
      <c r="C359" s="717"/>
      <c r="D359" s="717"/>
      <c r="E359" s="715"/>
      <c r="F359" s="715"/>
      <c r="G359" s="716"/>
      <c r="H359" s="715"/>
    </row>
    <row r="360" spans="1:8" s="682" customFormat="1">
      <c r="A360" s="713"/>
      <c r="B360" s="714"/>
      <c r="C360" s="717"/>
      <c r="D360" s="717"/>
      <c r="E360" s="715"/>
      <c r="F360" s="715"/>
      <c r="G360" s="716"/>
      <c r="H360" s="715"/>
    </row>
    <row r="361" spans="1:8" s="682" customFormat="1">
      <c r="A361" s="713"/>
      <c r="B361" s="714"/>
      <c r="C361" s="717"/>
      <c r="D361" s="717"/>
      <c r="E361" s="715"/>
      <c r="F361" s="715"/>
      <c r="G361" s="716"/>
      <c r="H361" s="715"/>
    </row>
    <row r="362" spans="1:8" s="682" customFormat="1">
      <c r="A362" s="713"/>
      <c r="B362" s="714"/>
      <c r="C362" s="717"/>
      <c r="D362" s="717"/>
      <c r="E362" s="715"/>
      <c r="F362" s="715"/>
      <c r="G362" s="716"/>
      <c r="H362" s="715"/>
    </row>
    <row r="363" spans="1:8" s="682" customFormat="1">
      <c r="A363" s="713"/>
      <c r="B363" s="714"/>
      <c r="C363" s="717"/>
      <c r="D363" s="717"/>
      <c r="E363" s="715"/>
      <c r="F363" s="715"/>
      <c r="G363" s="716"/>
      <c r="H363" s="715"/>
    </row>
    <row r="364" spans="1:8" s="682" customFormat="1">
      <c r="A364" s="713"/>
      <c r="B364" s="714"/>
      <c r="C364" s="717"/>
      <c r="D364" s="717"/>
      <c r="E364" s="715"/>
      <c r="F364" s="715"/>
      <c r="G364" s="716"/>
      <c r="H364" s="715"/>
    </row>
    <row r="365" spans="1:8" s="682" customFormat="1">
      <c r="A365" s="713"/>
      <c r="B365" s="714"/>
      <c r="C365" s="717"/>
      <c r="D365" s="717"/>
      <c r="E365" s="715"/>
      <c r="F365" s="715"/>
      <c r="G365" s="716"/>
      <c r="H365" s="715"/>
    </row>
    <row r="366" spans="1:8" s="682" customFormat="1">
      <c r="A366" s="713"/>
      <c r="B366" s="714"/>
      <c r="C366" s="717"/>
      <c r="D366" s="717"/>
      <c r="E366" s="715"/>
      <c r="F366" s="715"/>
      <c r="G366" s="716"/>
      <c r="H366" s="715"/>
    </row>
    <row r="367" spans="1:8" s="682" customFormat="1">
      <c r="A367" s="713"/>
      <c r="B367" s="714"/>
      <c r="C367" s="717"/>
      <c r="D367" s="717"/>
      <c r="E367" s="715"/>
      <c r="F367" s="715"/>
      <c r="G367" s="716"/>
      <c r="H367" s="715"/>
    </row>
    <row r="368" spans="1:8" s="682" customFormat="1">
      <c r="A368" s="713"/>
      <c r="B368" s="714"/>
      <c r="C368" s="717"/>
      <c r="D368" s="717"/>
      <c r="E368" s="715"/>
      <c r="F368" s="715"/>
      <c r="G368" s="716"/>
      <c r="H368" s="715"/>
    </row>
    <row r="369" spans="1:8" s="682" customFormat="1">
      <c r="A369" s="713"/>
      <c r="B369" s="714"/>
      <c r="C369" s="717"/>
      <c r="D369" s="717"/>
      <c r="E369" s="715"/>
      <c r="F369" s="715"/>
      <c r="G369" s="716"/>
      <c r="H369" s="715"/>
    </row>
    <row r="370" spans="1:8" s="682" customFormat="1">
      <c r="A370" s="713"/>
      <c r="B370" s="714"/>
      <c r="C370" s="717"/>
      <c r="D370" s="717"/>
      <c r="E370" s="715"/>
      <c r="F370" s="715"/>
      <c r="G370" s="716"/>
      <c r="H370" s="715"/>
    </row>
    <row r="371" spans="1:8" s="682" customFormat="1">
      <c r="A371" s="713"/>
      <c r="B371" s="714"/>
      <c r="C371" s="717"/>
      <c r="D371" s="717"/>
      <c r="E371" s="715"/>
      <c r="F371" s="715"/>
      <c r="G371" s="716"/>
      <c r="H371" s="715"/>
    </row>
    <row r="372" spans="1:8" s="682" customFormat="1">
      <c r="A372" s="713"/>
      <c r="B372" s="714"/>
      <c r="C372" s="717"/>
      <c r="D372" s="717"/>
      <c r="E372" s="715"/>
      <c r="F372" s="715"/>
      <c r="G372" s="716"/>
      <c r="H372" s="715"/>
    </row>
    <row r="373" spans="1:8" s="682" customFormat="1">
      <c r="A373" s="713"/>
      <c r="B373" s="714"/>
      <c r="C373" s="717"/>
      <c r="D373" s="717"/>
      <c r="E373" s="715"/>
      <c r="F373" s="715"/>
      <c r="G373" s="716"/>
      <c r="H373" s="715"/>
    </row>
    <row r="374" spans="1:8" s="682" customFormat="1">
      <c r="A374" s="713"/>
      <c r="B374" s="714"/>
      <c r="C374" s="717"/>
      <c r="D374" s="717"/>
      <c r="E374" s="715"/>
      <c r="F374" s="715"/>
      <c r="G374" s="716"/>
      <c r="H374" s="715"/>
    </row>
    <row r="375" spans="1:8" s="682" customFormat="1">
      <c r="A375" s="713"/>
      <c r="B375" s="714"/>
      <c r="C375" s="717"/>
      <c r="D375" s="717"/>
      <c r="E375" s="715"/>
      <c r="F375" s="715"/>
      <c r="G375" s="716"/>
      <c r="H375" s="715"/>
    </row>
    <row r="376" spans="1:8" s="682" customFormat="1">
      <c r="A376" s="713"/>
      <c r="B376" s="714"/>
      <c r="C376" s="717"/>
      <c r="D376" s="717"/>
      <c r="E376" s="715"/>
      <c r="F376" s="715"/>
      <c r="G376" s="716"/>
      <c r="H376" s="715"/>
    </row>
    <row r="377" spans="1:8" s="682" customFormat="1">
      <c r="A377" s="713"/>
      <c r="B377" s="714"/>
      <c r="C377" s="717"/>
      <c r="D377" s="717"/>
      <c r="E377" s="715"/>
      <c r="F377" s="715"/>
      <c r="G377" s="716"/>
      <c r="H377" s="715"/>
    </row>
    <row r="378" spans="1:8" s="682" customFormat="1">
      <c r="A378" s="713"/>
      <c r="B378" s="714"/>
      <c r="C378" s="717"/>
      <c r="D378" s="717"/>
      <c r="E378" s="715"/>
      <c r="F378" s="715"/>
      <c r="G378" s="716"/>
      <c r="H378" s="715"/>
    </row>
    <row r="379" spans="1:8" s="682" customFormat="1">
      <c r="A379" s="713"/>
      <c r="B379" s="714"/>
      <c r="C379" s="717"/>
      <c r="D379" s="717"/>
      <c r="E379" s="715"/>
      <c r="F379" s="715"/>
      <c r="G379" s="716"/>
      <c r="H379" s="715"/>
    </row>
    <row r="380" spans="1:8" s="682" customFormat="1">
      <c r="A380" s="713"/>
      <c r="B380" s="714"/>
      <c r="C380" s="717"/>
      <c r="D380" s="717"/>
      <c r="E380" s="715"/>
      <c r="F380" s="715"/>
      <c r="G380" s="716"/>
      <c r="H380" s="715"/>
    </row>
    <row r="381" spans="1:8" s="682" customFormat="1">
      <c r="A381" s="713"/>
      <c r="B381" s="714"/>
      <c r="C381" s="717"/>
      <c r="D381" s="717"/>
      <c r="E381" s="715"/>
      <c r="F381" s="715"/>
      <c r="G381" s="716"/>
      <c r="H381" s="715"/>
    </row>
    <row r="382" spans="1:8" s="682" customFormat="1">
      <c r="A382" s="713"/>
      <c r="B382" s="714"/>
      <c r="C382" s="717"/>
      <c r="D382" s="717"/>
      <c r="E382" s="715"/>
      <c r="F382" s="715"/>
      <c r="G382" s="716"/>
      <c r="H382" s="715"/>
    </row>
    <row r="383" spans="1:8" s="682" customFormat="1">
      <c r="A383" s="713"/>
      <c r="B383" s="714"/>
      <c r="C383" s="717"/>
      <c r="D383" s="717"/>
      <c r="E383" s="715"/>
      <c r="F383" s="715"/>
      <c r="G383" s="716"/>
      <c r="H383" s="715"/>
    </row>
    <row r="384" spans="1:8" s="682" customFormat="1">
      <c r="A384" s="713"/>
      <c r="B384" s="714"/>
      <c r="C384" s="717"/>
      <c r="D384" s="717"/>
      <c r="E384" s="715"/>
      <c r="F384" s="715"/>
      <c r="G384" s="716"/>
      <c r="H384" s="715"/>
    </row>
    <row r="385" spans="1:8" s="682" customFormat="1">
      <c r="A385" s="713"/>
      <c r="B385" s="714"/>
      <c r="C385" s="717"/>
      <c r="D385" s="717"/>
      <c r="E385" s="715"/>
      <c r="F385" s="715"/>
      <c r="G385" s="716"/>
      <c r="H385" s="715"/>
    </row>
    <row r="386" spans="1:8" s="682" customFormat="1">
      <c r="A386" s="713"/>
      <c r="B386" s="714"/>
      <c r="C386" s="717"/>
      <c r="D386" s="717"/>
      <c r="E386" s="715"/>
      <c r="F386" s="715"/>
      <c r="G386" s="716"/>
      <c r="H386" s="715"/>
    </row>
    <row r="387" spans="1:8" s="682" customFormat="1">
      <c r="A387" s="713"/>
      <c r="B387" s="714"/>
      <c r="C387" s="717"/>
      <c r="D387" s="717"/>
      <c r="E387" s="715"/>
      <c r="F387" s="715"/>
      <c r="G387" s="716"/>
      <c r="H387" s="715"/>
    </row>
    <row r="388" spans="1:8" s="682" customFormat="1">
      <c r="A388" s="713"/>
      <c r="B388" s="714"/>
      <c r="C388" s="717"/>
      <c r="D388" s="717"/>
      <c r="E388" s="715"/>
      <c r="F388" s="715"/>
      <c r="G388" s="716"/>
      <c r="H388" s="715"/>
    </row>
    <row r="389" spans="1:8" s="682" customFormat="1">
      <c r="A389" s="713"/>
      <c r="B389" s="714"/>
      <c r="C389" s="717"/>
      <c r="D389" s="717"/>
      <c r="E389" s="715"/>
      <c r="F389" s="715"/>
      <c r="G389" s="716"/>
      <c r="H389" s="715"/>
    </row>
    <row r="390" spans="1:8" s="682" customFormat="1">
      <c r="A390" s="713"/>
      <c r="B390" s="714"/>
      <c r="C390" s="717"/>
      <c r="D390" s="717"/>
      <c r="E390" s="715"/>
      <c r="F390" s="715"/>
      <c r="G390" s="716"/>
      <c r="H390" s="715"/>
    </row>
    <row r="391" spans="1:8" s="682" customFormat="1">
      <c r="A391" s="713"/>
      <c r="B391" s="714"/>
      <c r="C391" s="717"/>
      <c r="D391" s="717"/>
      <c r="E391" s="715"/>
      <c r="F391" s="715"/>
      <c r="G391" s="716"/>
      <c r="H391" s="715"/>
    </row>
    <row r="392" spans="1:8" s="682" customFormat="1">
      <c r="A392" s="713"/>
      <c r="B392" s="714"/>
      <c r="C392" s="717"/>
      <c r="D392" s="717"/>
      <c r="E392" s="715"/>
      <c r="F392" s="715"/>
      <c r="G392" s="716"/>
      <c r="H392" s="715"/>
    </row>
    <row r="393" spans="1:8" s="682" customFormat="1">
      <c r="A393" s="713"/>
      <c r="B393" s="714"/>
      <c r="C393" s="717"/>
      <c r="D393" s="717"/>
      <c r="E393" s="715"/>
      <c r="F393" s="715"/>
      <c r="G393" s="716"/>
      <c r="H393" s="715"/>
    </row>
    <row r="394" spans="1:8" s="682" customFormat="1">
      <c r="A394" s="713"/>
      <c r="B394" s="714"/>
      <c r="C394" s="717"/>
      <c r="D394" s="717"/>
      <c r="E394" s="715"/>
      <c r="F394" s="715"/>
      <c r="G394" s="716"/>
      <c r="H394" s="715"/>
    </row>
    <row r="395" spans="1:8" s="682" customFormat="1">
      <c r="A395" s="713"/>
      <c r="B395" s="714"/>
      <c r="C395" s="717"/>
      <c r="D395" s="717"/>
      <c r="E395" s="715"/>
      <c r="F395" s="715"/>
      <c r="G395" s="716"/>
      <c r="H395" s="715"/>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rowBreaks count="1" manualBreakCount="1">
    <brk id="62"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N391"/>
  <sheetViews>
    <sheetView view="pageBreakPreview" zoomScale="23" zoomScaleNormal="40" zoomScaleSheetLayoutView="23" workbookViewId="0">
      <selection activeCell="G12" sqref="G12"/>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893" t="s">
        <v>971</v>
      </c>
      <c r="B1" s="863" t="s">
        <v>622</v>
      </c>
      <c r="C1" s="896"/>
      <c r="D1" s="308" t="s">
        <v>623</v>
      </c>
      <c r="E1" s="308" t="s">
        <v>623</v>
      </c>
      <c r="F1" s="309"/>
      <c r="G1" s="310"/>
      <c r="H1" s="1"/>
    </row>
    <row r="2" spans="1:14" ht="72.599999999999994" customHeight="1">
      <c r="A2" s="894"/>
      <c r="B2" s="865"/>
      <c r="C2" s="897"/>
      <c r="D2" s="311" t="s">
        <v>547</v>
      </c>
      <c r="E2" s="311" t="s">
        <v>547</v>
      </c>
      <c r="F2" s="312"/>
      <c r="G2" s="313"/>
      <c r="H2" s="1"/>
    </row>
    <row r="3" spans="1:14" ht="63.75" customHeight="1">
      <c r="A3" s="894"/>
      <c r="B3" s="865"/>
      <c r="C3" s="897"/>
      <c r="D3" s="311">
        <v>1248</v>
      </c>
      <c r="E3" s="311">
        <v>1248</v>
      </c>
      <c r="F3" s="312"/>
      <c r="G3" s="313"/>
      <c r="H3" s="1"/>
    </row>
    <row r="4" spans="1:14" ht="63.75" customHeight="1">
      <c r="A4" s="894"/>
      <c r="B4" s="865"/>
      <c r="C4" s="897"/>
      <c r="D4" s="311" t="s">
        <v>239</v>
      </c>
      <c r="E4" s="311" t="s">
        <v>239</v>
      </c>
      <c r="F4" s="312"/>
      <c r="G4" s="313"/>
      <c r="H4" s="1"/>
    </row>
    <row r="5" spans="1:14" ht="63.75" customHeight="1">
      <c r="A5" s="894"/>
      <c r="B5" s="865"/>
      <c r="C5" s="897"/>
      <c r="D5" s="311" t="s">
        <v>38</v>
      </c>
      <c r="E5" s="311" t="s">
        <v>538</v>
      </c>
      <c r="F5" s="312"/>
      <c r="G5" s="313"/>
      <c r="H5" s="1"/>
    </row>
    <row r="6" spans="1:14" ht="63.75" customHeight="1">
      <c r="A6" s="894"/>
      <c r="B6" s="865"/>
      <c r="C6" s="897"/>
      <c r="D6" s="311" t="s">
        <v>331</v>
      </c>
      <c r="E6" s="311" t="s">
        <v>331</v>
      </c>
      <c r="F6" s="312"/>
      <c r="G6" s="313"/>
      <c r="H6" s="1"/>
    </row>
    <row r="7" spans="1:14" ht="78" customHeight="1">
      <c r="A7" s="894"/>
      <c r="B7" s="898" t="s">
        <v>522</v>
      </c>
      <c r="C7" s="899"/>
      <c r="D7" s="198">
        <v>14050</v>
      </c>
      <c r="E7" s="198">
        <v>14450</v>
      </c>
      <c r="F7" s="838"/>
      <c r="G7" s="839"/>
      <c r="H7" s="1"/>
    </row>
    <row r="8" spans="1:14" s="4" customFormat="1" ht="78" customHeight="1">
      <c r="A8" s="894"/>
      <c r="B8" s="824" t="s">
        <v>523</v>
      </c>
      <c r="C8" s="825"/>
      <c r="D8" s="155" t="s">
        <v>1105</v>
      </c>
      <c r="E8" s="155" t="s">
        <v>1106</v>
      </c>
      <c r="F8" s="889" t="s">
        <v>524</v>
      </c>
      <c r="G8" s="156" t="s">
        <v>552</v>
      </c>
      <c r="H8" s="3"/>
      <c r="L8" s="85"/>
      <c r="M8" s="85"/>
      <c r="N8" s="85"/>
    </row>
    <row r="9" spans="1:14" s="6" customFormat="1" ht="78" customHeight="1">
      <c r="A9" s="894"/>
      <c r="B9" s="315" t="s">
        <v>127</v>
      </c>
      <c r="C9" s="316"/>
      <c r="D9" s="317"/>
      <c r="E9" s="317"/>
      <c r="F9" s="890"/>
      <c r="G9" s="314"/>
      <c r="H9" s="5"/>
      <c r="L9" s="84"/>
      <c r="M9" s="84"/>
      <c r="N9" s="84"/>
    </row>
    <row r="10" spans="1:14" s="6" customFormat="1" ht="107.25" customHeight="1">
      <c r="A10" s="894"/>
      <c r="B10" s="319" t="s">
        <v>103</v>
      </c>
      <c r="C10" s="7" t="s">
        <v>1027</v>
      </c>
      <c r="D10" s="338" t="s">
        <v>129</v>
      </c>
      <c r="E10" s="338" t="s">
        <v>129</v>
      </c>
      <c r="F10" s="332" t="s">
        <v>103</v>
      </c>
      <c r="G10" s="124"/>
      <c r="H10" s="5"/>
      <c r="L10" s="84"/>
      <c r="M10" s="84"/>
      <c r="N10" s="84"/>
    </row>
    <row r="11" spans="1:14" s="6" customFormat="1" ht="97.5" customHeight="1">
      <c r="A11" s="894"/>
      <c r="B11" s="319" t="s">
        <v>103</v>
      </c>
      <c r="C11" s="7" t="s">
        <v>382</v>
      </c>
      <c r="D11" s="338" t="s">
        <v>129</v>
      </c>
      <c r="E11" s="338" t="s">
        <v>129</v>
      </c>
      <c r="F11" s="332" t="s">
        <v>103</v>
      </c>
      <c r="G11" s="124"/>
      <c r="H11" s="5"/>
      <c r="L11" s="84"/>
      <c r="M11" s="84"/>
      <c r="N11" s="84"/>
    </row>
    <row r="12" spans="1:14" s="6" customFormat="1" ht="78" customHeight="1">
      <c r="A12" s="894"/>
      <c r="B12" s="320" t="s">
        <v>539</v>
      </c>
      <c r="C12" s="7" t="s">
        <v>499</v>
      </c>
      <c r="D12" s="338" t="s">
        <v>129</v>
      </c>
      <c r="E12" s="338" t="s">
        <v>129</v>
      </c>
      <c r="F12" s="332" t="s">
        <v>539</v>
      </c>
      <c r="G12" s="124"/>
      <c r="H12" s="5"/>
      <c r="L12" s="84"/>
      <c r="M12" s="84"/>
      <c r="N12" s="84"/>
    </row>
    <row r="13" spans="1:14" s="6" customFormat="1" ht="78" customHeight="1">
      <c r="A13" s="894"/>
      <c r="B13" s="320" t="s">
        <v>128</v>
      </c>
      <c r="C13" s="7" t="s">
        <v>500</v>
      </c>
      <c r="D13" s="338" t="s">
        <v>129</v>
      </c>
      <c r="E13" s="338" t="s">
        <v>129</v>
      </c>
      <c r="F13" s="332" t="s">
        <v>128</v>
      </c>
      <c r="G13" s="124"/>
      <c r="H13" s="5"/>
      <c r="L13" s="84"/>
      <c r="M13" s="84"/>
      <c r="N13" s="84"/>
    </row>
    <row r="14" spans="1:14" s="6" customFormat="1" ht="78" customHeight="1">
      <c r="A14" s="894"/>
      <c r="B14" s="320" t="s">
        <v>501</v>
      </c>
      <c r="C14" s="7" t="s">
        <v>461</v>
      </c>
      <c r="D14" s="338" t="s">
        <v>129</v>
      </c>
      <c r="E14" s="338" t="s">
        <v>129</v>
      </c>
      <c r="F14" s="332" t="s">
        <v>501</v>
      </c>
      <c r="G14" s="124"/>
      <c r="H14" s="5"/>
      <c r="L14" s="84"/>
      <c r="M14" s="84"/>
      <c r="N14" s="84"/>
    </row>
    <row r="15" spans="1:14" s="6" customFormat="1" ht="90" customHeight="1">
      <c r="A15" s="894"/>
      <c r="B15" s="320" t="s">
        <v>462</v>
      </c>
      <c r="C15" s="10" t="s">
        <v>148</v>
      </c>
      <c r="D15" s="9" t="s">
        <v>149</v>
      </c>
      <c r="E15" s="9" t="s">
        <v>149</v>
      </c>
      <c r="F15" s="333" t="s">
        <v>462</v>
      </c>
      <c r="G15" s="124"/>
      <c r="H15" s="5"/>
      <c r="L15" s="84"/>
      <c r="M15" s="84"/>
      <c r="N15" s="84"/>
    </row>
    <row r="16" spans="1:14" s="6" customFormat="1" ht="78" customHeight="1">
      <c r="A16" s="894"/>
      <c r="B16" s="320" t="s">
        <v>130</v>
      </c>
      <c r="C16" s="7" t="s">
        <v>131</v>
      </c>
      <c r="D16" s="338" t="s">
        <v>129</v>
      </c>
      <c r="E16" s="338" t="s">
        <v>129</v>
      </c>
      <c r="F16" s="332" t="s">
        <v>130</v>
      </c>
      <c r="G16" s="124"/>
      <c r="H16" s="5"/>
      <c r="L16" s="84"/>
      <c r="M16" s="84"/>
      <c r="N16" s="84"/>
    </row>
    <row r="17" spans="1:14" s="6" customFormat="1" ht="111.75" customHeight="1">
      <c r="A17" s="894"/>
      <c r="B17" s="320" t="s">
        <v>5</v>
      </c>
      <c r="C17" s="7" t="s">
        <v>1028</v>
      </c>
      <c r="D17" s="8">
        <v>110</v>
      </c>
      <c r="E17" s="8">
        <v>110</v>
      </c>
      <c r="F17" s="332" t="s">
        <v>5</v>
      </c>
      <c r="G17" s="124"/>
      <c r="H17" s="5"/>
    </row>
    <row r="18" spans="1:14" s="88" customFormat="1" ht="90.75" customHeight="1">
      <c r="A18" s="894"/>
      <c r="B18" s="321" t="s">
        <v>514</v>
      </c>
      <c r="C18" s="140" t="s">
        <v>515</v>
      </c>
      <c r="D18" s="339" t="s">
        <v>129</v>
      </c>
      <c r="E18" s="339" t="s">
        <v>129</v>
      </c>
      <c r="F18" s="321" t="s">
        <v>514</v>
      </c>
      <c r="H18" s="5"/>
      <c r="I18" s="6"/>
      <c r="J18" s="6"/>
      <c r="K18" s="6"/>
    </row>
    <row r="19" spans="1:14" s="6" customFormat="1" ht="90" customHeight="1">
      <c r="A19" s="894"/>
      <c r="B19" s="320" t="s">
        <v>141</v>
      </c>
      <c r="C19" s="7" t="s">
        <v>142</v>
      </c>
      <c r="D19" s="8">
        <v>130</v>
      </c>
      <c r="E19" s="8">
        <v>130</v>
      </c>
      <c r="F19" s="332" t="s">
        <v>141</v>
      </c>
      <c r="G19" s="124"/>
      <c r="H19" s="5"/>
      <c r="L19" s="84"/>
      <c r="M19" s="84"/>
      <c r="N19" s="84"/>
    </row>
    <row r="20" spans="1:14" s="6" customFormat="1" ht="77.25" customHeight="1">
      <c r="A20" s="894"/>
      <c r="B20" s="319" t="s">
        <v>230</v>
      </c>
      <c r="C20" s="10" t="s">
        <v>588</v>
      </c>
      <c r="D20" s="8">
        <v>450</v>
      </c>
      <c r="E20" s="8">
        <v>450</v>
      </c>
      <c r="F20" s="332" t="s">
        <v>230</v>
      </c>
      <c r="G20" s="124"/>
      <c r="H20" s="5"/>
      <c r="L20" s="84"/>
      <c r="M20" s="84"/>
      <c r="N20" s="84"/>
    </row>
    <row r="21" spans="1:14" s="6" customFormat="1" ht="77.25" customHeight="1">
      <c r="A21" s="894"/>
      <c r="B21" s="319" t="s">
        <v>133</v>
      </c>
      <c r="C21" s="7" t="s">
        <v>633</v>
      </c>
      <c r="D21" s="338" t="s">
        <v>129</v>
      </c>
      <c r="E21" s="338" t="s">
        <v>129</v>
      </c>
      <c r="F21" s="332" t="s">
        <v>133</v>
      </c>
      <c r="G21" s="124"/>
      <c r="H21" s="5"/>
      <c r="L21" s="84"/>
      <c r="M21" s="84"/>
      <c r="N21" s="84"/>
    </row>
    <row r="22" spans="1:14" s="6" customFormat="1" ht="83.25" customHeight="1">
      <c r="A22" s="894"/>
      <c r="B22" s="319" t="s">
        <v>247</v>
      </c>
      <c r="C22" s="7" t="s">
        <v>248</v>
      </c>
      <c r="D22" s="9">
        <v>110</v>
      </c>
      <c r="E22" s="9">
        <v>110</v>
      </c>
      <c r="F22" s="332" t="s">
        <v>247</v>
      </c>
    </row>
    <row r="23" spans="1:14" s="6" customFormat="1" ht="83.25" customHeight="1">
      <c r="A23" s="894"/>
      <c r="B23" s="319" t="s">
        <v>249</v>
      </c>
      <c r="C23" s="7" t="s">
        <v>250</v>
      </c>
      <c r="D23" s="9" t="s">
        <v>149</v>
      </c>
      <c r="E23" s="9" t="s">
        <v>149</v>
      </c>
      <c r="F23" s="332" t="s">
        <v>249</v>
      </c>
    </row>
    <row r="24" spans="1:14" s="6" customFormat="1" ht="77.25" customHeight="1">
      <c r="A24" s="894"/>
      <c r="B24" s="319" t="s">
        <v>134</v>
      </c>
      <c r="C24" s="10" t="s">
        <v>251</v>
      </c>
      <c r="D24" s="338" t="s">
        <v>129</v>
      </c>
      <c r="E24" s="338" t="s">
        <v>129</v>
      </c>
      <c r="F24" s="332" t="s">
        <v>134</v>
      </c>
      <c r="G24" s="124"/>
      <c r="H24" s="5"/>
      <c r="L24" s="84"/>
      <c r="M24" s="84"/>
      <c r="N24" s="84"/>
    </row>
    <row r="25" spans="1:14" s="19" customFormat="1" ht="92.25" customHeight="1">
      <c r="A25" s="894"/>
      <c r="B25" s="319" t="s">
        <v>135</v>
      </c>
      <c r="C25" s="10" t="s">
        <v>1051</v>
      </c>
      <c r="D25" s="9">
        <v>150</v>
      </c>
      <c r="E25" s="9">
        <v>150</v>
      </c>
      <c r="F25" s="332" t="s">
        <v>135</v>
      </c>
      <c r="G25" s="124"/>
      <c r="H25" s="5"/>
      <c r="I25" s="6"/>
      <c r="J25" s="6"/>
      <c r="L25" s="87"/>
      <c r="M25" s="87"/>
      <c r="N25" s="87"/>
    </row>
    <row r="26" spans="1:14" s="6" customFormat="1" ht="77.25" customHeight="1">
      <c r="A26" s="894"/>
      <c r="B26" s="323" t="s">
        <v>425</v>
      </c>
      <c r="C26" s="307" t="s">
        <v>426</v>
      </c>
      <c r="D26" s="340" t="s">
        <v>129</v>
      </c>
      <c r="E26" s="340" t="s">
        <v>129</v>
      </c>
      <c r="F26" s="334" t="s">
        <v>425</v>
      </c>
      <c r="G26" s="260"/>
      <c r="H26" s="5"/>
      <c r="L26" s="84"/>
      <c r="M26" s="84"/>
      <c r="N26" s="84"/>
    </row>
    <row r="27" spans="1:14" s="6" customFormat="1" ht="96.75" customHeight="1">
      <c r="A27" s="894"/>
      <c r="B27" s="323" t="s">
        <v>22</v>
      </c>
      <c r="C27" s="307" t="s">
        <v>195</v>
      </c>
      <c r="D27" s="340" t="s">
        <v>129</v>
      </c>
      <c r="E27" s="340" t="s">
        <v>129</v>
      </c>
      <c r="F27" s="335" t="s">
        <v>22</v>
      </c>
      <c r="G27" s="260"/>
      <c r="H27" s="5"/>
      <c r="L27" s="84"/>
      <c r="M27" s="84"/>
      <c r="N27" s="84"/>
    </row>
    <row r="28" spans="1:14" s="6" customFormat="1" ht="124.9" customHeight="1">
      <c r="A28" s="894"/>
      <c r="B28" s="319" t="s">
        <v>136</v>
      </c>
      <c r="C28" s="7" t="s">
        <v>255</v>
      </c>
      <c r="D28" s="8">
        <v>160</v>
      </c>
      <c r="E28" s="8">
        <v>160</v>
      </c>
      <c r="F28" s="332" t="s">
        <v>136</v>
      </c>
      <c r="G28" s="124"/>
      <c r="H28" s="5"/>
      <c r="L28" s="84"/>
      <c r="M28" s="84"/>
      <c r="N28" s="84"/>
    </row>
    <row r="29" spans="1:14" s="19" customFormat="1" ht="105" customHeight="1">
      <c r="A29" s="894"/>
      <c r="B29" s="319" t="s">
        <v>257</v>
      </c>
      <c r="C29" s="252" t="s">
        <v>224</v>
      </c>
      <c r="D29" s="338" t="s">
        <v>129</v>
      </c>
      <c r="E29" s="338" t="s">
        <v>129</v>
      </c>
      <c r="F29" s="332" t="s">
        <v>257</v>
      </c>
      <c r="G29" s="124"/>
      <c r="H29" s="248"/>
      <c r="I29" s="249"/>
      <c r="J29" s="249"/>
      <c r="L29" s="87"/>
      <c r="M29" s="87"/>
      <c r="N29" s="87"/>
    </row>
    <row r="30" spans="1:14" s="11" customFormat="1" ht="77.25" customHeight="1">
      <c r="A30" s="894"/>
      <c r="B30" s="319" t="s">
        <v>237</v>
      </c>
      <c r="C30" s="7" t="s">
        <v>63</v>
      </c>
      <c r="D30" s="80">
        <v>350</v>
      </c>
      <c r="E30" s="80">
        <v>350</v>
      </c>
      <c r="F30" s="332" t="s">
        <v>237</v>
      </c>
      <c r="G30" s="124"/>
      <c r="H30" s="5"/>
      <c r="I30" s="6"/>
      <c r="J30" s="6"/>
      <c r="L30" s="86"/>
      <c r="M30" s="86"/>
      <c r="N30" s="86"/>
    </row>
    <row r="31" spans="1:14" s="6" customFormat="1" ht="115.5" customHeight="1">
      <c r="A31" s="894"/>
      <c r="B31" s="319" t="s">
        <v>252</v>
      </c>
      <c r="C31" s="7" t="s">
        <v>206</v>
      </c>
      <c r="D31" s="9">
        <v>250</v>
      </c>
      <c r="E31" s="9">
        <v>250</v>
      </c>
      <c r="F31" s="332" t="s">
        <v>252</v>
      </c>
      <c r="G31" s="124" t="s">
        <v>1017</v>
      </c>
      <c r="H31" s="5"/>
      <c r="L31" s="84"/>
      <c r="M31" s="84"/>
      <c r="N31" s="84"/>
    </row>
    <row r="32" spans="1:14" ht="138" customHeight="1">
      <c r="A32" s="894"/>
      <c r="B32" s="319" t="s">
        <v>277</v>
      </c>
      <c r="C32" s="10" t="s">
        <v>635</v>
      </c>
      <c r="D32" s="9">
        <v>110</v>
      </c>
      <c r="E32" s="9">
        <v>110</v>
      </c>
      <c r="F32" s="332" t="s">
        <v>277</v>
      </c>
      <c r="G32" s="124" t="s">
        <v>1018</v>
      </c>
      <c r="H32" s="6"/>
      <c r="L32" s="2"/>
      <c r="M32" s="2"/>
      <c r="N32" s="2"/>
    </row>
    <row r="33" spans="1:14" s="6" customFormat="1" ht="112.5" customHeight="1">
      <c r="A33" s="894"/>
      <c r="B33" s="319" t="s">
        <v>81</v>
      </c>
      <c r="C33" s="10" t="s">
        <v>107</v>
      </c>
      <c r="D33" s="338" t="s">
        <v>129</v>
      </c>
      <c r="E33" s="338" t="s">
        <v>129</v>
      </c>
      <c r="F33" s="332" t="s">
        <v>81</v>
      </c>
      <c r="G33" s="124"/>
      <c r="H33" s="5"/>
    </row>
    <row r="34" spans="1:14" s="11" customFormat="1" ht="87" customHeight="1">
      <c r="A34" s="894"/>
      <c r="B34" s="319" t="s">
        <v>78</v>
      </c>
      <c r="C34" s="10" t="s">
        <v>605</v>
      </c>
      <c r="D34" s="9">
        <v>950</v>
      </c>
      <c r="E34" s="9">
        <v>950</v>
      </c>
      <c r="F34" s="332" t="s">
        <v>78</v>
      </c>
      <c r="G34" s="124"/>
      <c r="H34" s="5"/>
      <c r="I34" s="6"/>
      <c r="J34" s="6"/>
      <c r="L34" s="86"/>
      <c r="M34" s="86"/>
      <c r="N34" s="86"/>
    </row>
    <row r="35" spans="1:14" s="6" customFormat="1" ht="86.25" customHeight="1">
      <c r="A35" s="894"/>
      <c r="B35" s="319" t="s">
        <v>79</v>
      </c>
      <c r="C35" s="7" t="s">
        <v>261</v>
      </c>
      <c r="D35" s="9">
        <v>250</v>
      </c>
      <c r="E35" s="9">
        <v>250</v>
      </c>
      <c r="F35" s="332" t="s">
        <v>79</v>
      </c>
      <c r="G35" s="124"/>
    </row>
    <row r="36" spans="1:14" s="6" customFormat="1" ht="77.25" customHeight="1">
      <c r="A36" s="894"/>
      <c r="B36" s="319" t="s">
        <v>262</v>
      </c>
      <c r="C36" s="10" t="s">
        <v>32</v>
      </c>
      <c r="D36" s="9">
        <v>320</v>
      </c>
      <c r="E36" s="9">
        <v>320</v>
      </c>
      <c r="F36" s="332" t="s">
        <v>262</v>
      </c>
      <c r="G36" s="124" t="s">
        <v>280</v>
      </c>
      <c r="H36" s="5"/>
      <c r="L36" s="84"/>
      <c r="M36" s="84"/>
      <c r="N36" s="84"/>
    </row>
    <row r="37" spans="1:14" s="6" customFormat="1" ht="77.25" customHeight="1">
      <c r="A37" s="894"/>
      <c r="B37" s="319" t="s">
        <v>356</v>
      </c>
      <c r="C37" s="10" t="s">
        <v>278</v>
      </c>
      <c r="D37" s="9">
        <v>0</v>
      </c>
      <c r="E37" s="9">
        <v>0</v>
      </c>
      <c r="F37" s="332" t="s">
        <v>356</v>
      </c>
      <c r="G37" s="124" t="s">
        <v>75</v>
      </c>
      <c r="H37" s="5"/>
      <c r="L37" s="84"/>
      <c r="M37" s="84"/>
      <c r="N37" s="84"/>
    </row>
    <row r="38" spans="1:14" s="6" customFormat="1" ht="99.75" customHeight="1">
      <c r="A38" s="894"/>
      <c r="B38" s="496" t="s">
        <v>214</v>
      </c>
      <c r="C38" s="10" t="s">
        <v>709</v>
      </c>
      <c r="D38" s="9">
        <v>120</v>
      </c>
      <c r="E38" s="9">
        <v>120</v>
      </c>
      <c r="F38" s="332" t="s">
        <v>214</v>
      </c>
      <c r="G38" s="124"/>
      <c r="H38" s="5"/>
      <c r="L38" s="84"/>
      <c r="M38" s="84"/>
      <c r="N38" s="84"/>
    </row>
    <row r="39" spans="1:14" s="17" customFormat="1" ht="83.25" customHeight="1">
      <c r="A39" s="894"/>
      <c r="B39" s="496" t="s">
        <v>378</v>
      </c>
      <c r="C39" s="10" t="s">
        <v>379</v>
      </c>
      <c r="D39" s="338" t="s">
        <v>129</v>
      </c>
      <c r="E39" s="338" t="s">
        <v>129</v>
      </c>
      <c r="F39" s="324" t="s">
        <v>378</v>
      </c>
      <c r="G39" s="263"/>
      <c r="H39" s="248"/>
      <c r="I39" s="249"/>
      <c r="J39" s="249"/>
    </row>
    <row r="40" spans="1:14" s="17" customFormat="1" ht="89.25" customHeight="1">
      <c r="A40" s="894"/>
      <c r="B40" s="325" t="s">
        <v>628</v>
      </c>
      <c r="C40" s="250" t="s">
        <v>629</v>
      </c>
      <c r="D40" s="338" t="s">
        <v>129</v>
      </c>
      <c r="E40" s="338" t="s">
        <v>129</v>
      </c>
      <c r="F40" s="324" t="s">
        <v>628</v>
      </c>
      <c r="G40" s="251"/>
      <c r="H40" s="248"/>
      <c r="I40" s="249"/>
      <c r="J40" s="249"/>
    </row>
    <row r="41" spans="1:14" ht="77.25" customHeight="1">
      <c r="A41" s="894"/>
      <c r="B41" s="319" t="s">
        <v>33</v>
      </c>
      <c r="C41" s="10" t="s">
        <v>604</v>
      </c>
      <c r="D41" s="338" t="s">
        <v>129</v>
      </c>
      <c r="E41" s="338" t="s">
        <v>129</v>
      </c>
      <c r="F41" s="332" t="s">
        <v>33</v>
      </c>
      <c r="G41" s="124"/>
      <c r="H41" s="5"/>
      <c r="I41" s="6"/>
      <c r="J41" s="6"/>
    </row>
    <row r="42" spans="1:14" ht="77.25" customHeight="1">
      <c r="A42" s="894"/>
      <c r="B42" s="319" t="s">
        <v>138</v>
      </c>
      <c r="C42" s="10" t="s">
        <v>139</v>
      </c>
      <c r="D42" s="338" t="s">
        <v>129</v>
      </c>
      <c r="E42" s="338" t="s">
        <v>129</v>
      </c>
      <c r="F42" s="332" t="s">
        <v>138</v>
      </c>
      <c r="G42" s="124"/>
      <c r="H42" s="5"/>
      <c r="I42" s="6"/>
      <c r="J42" s="6"/>
    </row>
    <row r="43" spans="1:14" ht="77.25" customHeight="1">
      <c r="A43" s="894"/>
      <c r="B43" s="319" t="s">
        <v>144</v>
      </c>
      <c r="C43" s="10" t="s">
        <v>307</v>
      </c>
      <c r="D43" s="338" t="s">
        <v>129</v>
      </c>
      <c r="E43" s="338" t="s">
        <v>129</v>
      </c>
      <c r="F43" s="332" t="s">
        <v>144</v>
      </c>
      <c r="G43" s="124"/>
      <c r="H43" s="5"/>
      <c r="I43" s="6"/>
      <c r="J43" s="6"/>
    </row>
    <row r="44" spans="1:14" ht="84" customHeight="1">
      <c r="A44" s="894"/>
      <c r="B44" s="319" t="s">
        <v>29</v>
      </c>
      <c r="C44" s="10" t="s">
        <v>30</v>
      </c>
      <c r="D44" s="9">
        <v>250</v>
      </c>
      <c r="E44" s="9">
        <v>250</v>
      </c>
      <c r="F44" s="332" t="s">
        <v>29</v>
      </c>
      <c r="G44" s="124" t="s">
        <v>282</v>
      </c>
      <c r="H44" s="5"/>
      <c r="I44" s="6"/>
      <c r="J44" s="6"/>
    </row>
    <row r="45" spans="1:14" ht="84" customHeight="1">
      <c r="A45" s="894"/>
      <c r="B45" s="319" t="s">
        <v>31</v>
      </c>
      <c r="C45" s="10" t="s">
        <v>440</v>
      </c>
      <c r="D45" s="9">
        <v>200</v>
      </c>
      <c r="E45" s="9">
        <v>200</v>
      </c>
      <c r="F45" s="345">
        <v>508</v>
      </c>
      <c r="G45" s="124"/>
      <c r="H45" s="5"/>
      <c r="I45" s="6"/>
      <c r="J45" s="6"/>
    </row>
    <row r="46" spans="1:14" s="13" customFormat="1" ht="80.25" customHeight="1">
      <c r="A46" s="894"/>
      <c r="B46" s="319" t="s">
        <v>197</v>
      </c>
      <c r="C46" s="10" t="s">
        <v>198</v>
      </c>
      <c r="D46" s="8">
        <v>100</v>
      </c>
      <c r="E46" s="8">
        <v>100</v>
      </c>
      <c r="F46" s="332" t="s">
        <v>197</v>
      </c>
      <c r="G46" s="124"/>
      <c r="H46" s="5"/>
      <c r="I46" s="6"/>
      <c r="J46" s="6"/>
      <c r="L46" s="86"/>
      <c r="M46" s="86"/>
      <c r="N46" s="86"/>
    </row>
    <row r="47" spans="1:14" s="15" customFormat="1" ht="80.25" customHeight="1">
      <c r="A47" s="894"/>
      <c r="B47" s="319" t="s">
        <v>551</v>
      </c>
      <c r="C47" s="14" t="s">
        <v>212</v>
      </c>
      <c r="D47" s="9" t="s">
        <v>149</v>
      </c>
      <c r="E47" s="9" t="s">
        <v>149</v>
      </c>
      <c r="F47" s="332" t="s">
        <v>551</v>
      </c>
      <c r="G47" s="16"/>
      <c r="H47" s="177"/>
      <c r="I47" s="6"/>
      <c r="J47" s="6"/>
      <c r="K47" s="6"/>
      <c r="L47" s="6"/>
    </row>
    <row r="48" spans="1:14" s="15" customFormat="1" ht="80.25" customHeight="1">
      <c r="A48" s="894"/>
      <c r="B48" s="319" t="s">
        <v>241</v>
      </c>
      <c r="C48" s="115" t="s">
        <v>242</v>
      </c>
      <c r="D48" s="9">
        <v>0</v>
      </c>
      <c r="E48" s="9">
        <v>0</v>
      </c>
      <c r="F48" s="336" t="s">
        <v>241</v>
      </c>
      <c r="G48" s="124" t="s">
        <v>243</v>
      </c>
      <c r="H48" s="186"/>
      <c r="I48" s="6"/>
      <c r="J48" s="6"/>
      <c r="K48" s="6"/>
      <c r="L48" s="6"/>
    </row>
    <row r="49" spans="1:14" s="6" customFormat="1" ht="77.25" customHeight="1">
      <c r="A49" s="894"/>
      <c r="B49" s="319" t="s">
        <v>199</v>
      </c>
      <c r="C49" s="7" t="s">
        <v>200</v>
      </c>
      <c r="D49" s="12">
        <v>300</v>
      </c>
      <c r="E49" s="12">
        <v>300</v>
      </c>
      <c r="F49" s="332" t="s">
        <v>199</v>
      </c>
      <c r="G49" s="124" t="s">
        <v>279</v>
      </c>
      <c r="H49" s="5"/>
      <c r="L49" s="84"/>
      <c r="M49" s="84"/>
      <c r="N49" s="84"/>
    </row>
    <row r="50" spans="1:14" s="19" customFormat="1" ht="92.25" customHeight="1">
      <c r="A50" s="894"/>
      <c r="B50" s="326" t="s">
        <v>400</v>
      </c>
      <c r="C50" s="115" t="s">
        <v>240</v>
      </c>
      <c r="D50" s="338" t="s">
        <v>129</v>
      </c>
      <c r="E50" s="338" t="s">
        <v>129</v>
      </c>
      <c r="F50" s="332" t="s">
        <v>400</v>
      </c>
      <c r="G50" s="124"/>
      <c r="H50" s="5"/>
      <c r="I50" s="6"/>
      <c r="J50" s="6"/>
      <c r="L50" s="87"/>
      <c r="M50" s="87"/>
      <c r="N50" s="87"/>
    </row>
    <row r="51" spans="1:14" s="19" customFormat="1" ht="92.25" customHeight="1" thickBot="1">
      <c r="A51" s="894"/>
      <c r="B51" s="326" t="s">
        <v>617</v>
      </c>
      <c r="C51" s="83" t="s">
        <v>113</v>
      </c>
      <c r="D51" s="341" t="s">
        <v>129</v>
      </c>
      <c r="E51" s="341" t="s">
        <v>129</v>
      </c>
      <c r="F51" s="324" t="s">
        <v>617</v>
      </c>
      <c r="G51" s="459"/>
      <c r="H51" s="5"/>
      <c r="I51" s="6"/>
      <c r="J51" s="6"/>
      <c r="L51" s="87"/>
      <c r="M51" s="87"/>
      <c r="N51" s="87"/>
    </row>
    <row r="52" spans="1:14" s="19" customFormat="1" ht="92.25" customHeight="1">
      <c r="A52" s="894"/>
      <c r="B52" s="327" t="s">
        <v>943</v>
      </c>
      <c r="C52" s="346" t="s">
        <v>1035</v>
      </c>
      <c r="D52" s="347">
        <v>500</v>
      </c>
      <c r="E52" s="347">
        <v>500</v>
      </c>
      <c r="F52" s="486" t="str">
        <f>B52</f>
        <v>4CA</v>
      </c>
      <c r="G52" s="348"/>
      <c r="H52" s="5"/>
      <c r="I52" s="6"/>
      <c r="J52" s="6"/>
      <c r="L52" s="87"/>
      <c r="M52" s="87"/>
      <c r="N52" s="87"/>
    </row>
    <row r="53" spans="1:14" s="19" customFormat="1" ht="102" customHeight="1">
      <c r="A53" s="894"/>
      <c r="B53" s="497" t="s">
        <v>141</v>
      </c>
      <c r="C53" s="180" t="s">
        <v>142</v>
      </c>
      <c r="D53" s="117">
        <v>130</v>
      </c>
      <c r="E53" s="117">
        <v>130</v>
      </c>
      <c r="F53" s="333" t="s">
        <v>141</v>
      </c>
      <c r="G53" s="157"/>
      <c r="H53" s="5"/>
      <c r="I53" s="6"/>
      <c r="J53" s="6"/>
      <c r="L53" s="87"/>
      <c r="M53" s="87"/>
      <c r="N53" s="87"/>
    </row>
    <row r="54" spans="1:14" s="19" customFormat="1" ht="102" customHeight="1">
      <c r="A54" s="894"/>
      <c r="B54" s="328" t="s">
        <v>230</v>
      </c>
      <c r="C54" s="181" t="s">
        <v>588</v>
      </c>
      <c r="D54" s="117">
        <v>450</v>
      </c>
      <c r="E54" s="117">
        <v>450</v>
      </c>
      <c r="F54" s="345">
        <v>108</v>
      </c>
      <c r="G54" s="157"/>
      <c r="H54" s="5"/>
      <c r="I54" s="6"/>
      <c r="J54" s="6"/>
      <c r="L54" s="87"/>
      <c r="M54" s="87"/>
      <c r="N54" s="87"/>
    </row>
    <row r="55" spans="1:14" s="19" customFormat="1" ht="92.25" customHeight="1" thickBot="1">
      <c r="A55" s="894"/>
      <c r="B55" s="329" t="s">
        <v>136</v>
      </c>
      <c r="C55" s="182" t="s">
        <v>255</v>
      </c>
      <c r="D55" s="118">
        <v>160</v>
      </c>
      <c r="E55" s="118">
        <v>160</v>
      </c>
      <c r="F55" s="498">
        <v>320</v>
      </c>
      <c r="G55" s="158"/>
      <c r="H55" s="5"/>
      <c r="I55" s="6"/>
      <c r="J55" s="6"/>
      <c r="L55" s="87"/>
      <c r="M55" s="87"/>
      <c r="N55" s="87"/>
    </row>
    <row r="56" spans="1:14" s="19" customFormat="1" ht="92.25" customHeight="1">
      <c r="A56" s="894"/>
      <c r="B56" s="327" t="s">
        <v>945</v>
      </c>
      <c r="C56" s="346" t="s">
        <v>1036</v>
      </c>
      <c r="D56" s="347">
        <v>500</v>
      </c>
      <c r="E56" s="347">
        <v>500</v>
      </c>
      <c r="F56" s="486" t="str">
        <f>B56</f>
        <v>4CB</v>
      </c>
      <c r="G56" s="348"/>
      <c r="H56" s="5"/>
      <c r="I56" s="6"/>
      <c r="J56" s="6"/>
      <c r="L56" s="87"/>
      <c r="M56" s="87"/>
      <c r="N56" s="87"/>
    </row>
    <row r="57" spans="1:14" s="19" customFormat="1" ht="147" customHeight="1">
      <c r="A57" s="894"/>
      <c r="B57" s="322" t="s">
        <v>5</v>
      </c>
      <c r="C57" s="180" t="s">
        <v>532</v>
      </c>
      <c r="D57" s="117">
        <v>110</v>
      </c>
      <c r="E57" s="117">
        <v>110</v>
      </c>
      <c r="F57" s="332" t="str">
        <f>B57</f>
        <v>041</v>
      </c>
      <c r="G57" s="157"/>
      <c r="H57" s="5"/>
      <c r="I57" s="6"/>
      <c r="J57" s="6"/>
      <c r="L57" s="87"/>
      <c r="M57" s="87"/>
      <c r="N57" s="87"/>
    </row>
    <row r="58" spans="1:14" s="19" customFormat="1" ht="95.25" customHeight="1">
      <c r="A58" s="894"/>
      <c r="B58" s="322" t="s">
        <v>135</v>
      </c>
      <c r="C58" s="180" t="s">
        <v>1051</v>
      </c>
      <c r="D58" s="117">
        <v>150</v>
      </c>
      <c r="E58" s="117">
        <v>150</v>
      </c>
      <c r="F58" s="345">
        <v>195</v>
      </c>
      <c r="G58" s="157"/>
      <c r="H58" s="5"/>
      <c r="I58" s="6"/>
      <c r="J58" s="6"/>
      <c r="L58" s="87"/>
      <c r="M58" s="87"/>
      <c r="N58" s="87"/>
    </row>
    <row r="59" spans="1:14" s="19" customFormat="1" ht="95.25" customHeight="1">
      <c r="A59" s="894"/>
      <c r="B59" s="344" t="s">
        <v>79</v>
      </c>
      <c r="C59" s="487" t="s">
        <v>261</v>
      </c>
      <c r="D59" s="117">
        <v>250</v>
      </c>
      <c r="E59" s="117">
        <v>250</v>
      </c>
      <c r="F59" s="499" t="str">
        <f>B59</f>
        <v>416</v>
      </c>
      <c r="G59" s="488"/>
      <c r="H59" s="5"/>
      <c r="I59" s="6"/>
      <c r="J59" s="6"/>
      <c r="L59" s="87"/>
      <c r="M59" s="87"/>
      <c r="N59" s="87"/>
    </row>
    <row r="60" spans="1:14" s="19" customFormat="1" ht="95.25" customHeight="1">
      <c r="A60" s="894"/>
      <c r="B60" s="344" t="s">
        <v>31</v>
      </c>
      <c r="C60" s="487" t="s">
        <v>440</v>
      </c>
      <c r="D60" s="117">
        <v>200</v>
      </c>
      <c r="E60" s="117">
        <v>200</v>
      </c>
      <c r="F60" s="499" t="str">
        <f>B60</f>
        <v>508</v>
      </c>
      <c r="G60" s="488"/>
      <c r="H60" s="5"/>
      <c r="I60" s="6"/>
      <c r="J60" s="6"/>
      <c r="L60" s="87"/>
      <c r="M60" s="87"/>
      <c r="N60" s="87"/>
    </row>
    <row r="61" spans="1:14" s="19" customFormat="1" ht="105.75" customHeight="1" thickBot="1">
      <c r="A61" s="894"/>
      <c r="B61" s="330" t="s">
        <v>197</v>
      </c>
      <c r="C61" s="182" t="s">
        <v>198</v>
      </c>
      <c r="D61" s="119">
        <v>100</v>
      </c>
      <c r="E61" s="119">
        <v>100</v>
      </c>
      <c r="F61" s="337" t="str">
        <f>B61</f>
        <v>511</v>
      </c>
      <c r="G61" s="158"/>
      <c r="H61" s="5"/>
      <c r="I61" s="6"/>
      <c r="J61" s="6"/>
      <c r="L61" s="87"/>
      <c r="M61" s="87"/>
      <c r="N61" s="87"/>
    </row>
    <row r="62" spans="1:14" ht="77.25" customHeight="1">
      <c r="A62" s="894"/>
      <c r="B62" s="323" t="s">
        <v>298</v>
      </c>
      <c r="C62" s="116" t="s">
        <v>272</v>
      </c>
      <c r="D62" s="120">
        <v>0</v>
      </c>
      <c r="E62" s="120">
        <v>0</v>
      </c>
      <c r="F62" s="335" t="s">
        <v>298</v>
      </c>
      <c r="G62" s="260"/>
      <c r="H62" s="5"/>
      <c r="I62" s="6"/>
      <c r="J62" s="6"/>
    </row>
    <row r="63" spans="1:14" ht="77.25" customHeight="1">
      <c r="A63" s="894"/>
      <c r="B63" s="319" t="s">
        <v>299</v>
      </c>
      <c r="C63" s="10" t="s">
        <v>1021</v>
      </c>
      <c r="D63" s="9">
        <v>380</v>
      </c>
      <c r="E63" s="9">
        <v>380</v>
      </c>
      <c r="F63" s="332" t="s">
        <v>299</v>
      </c>
      <c r="G63" s="124"/>
      <c r="H63" s="5"/>
      <c r="I63" s="6"/>
      <c r="J63" s="6"/>
    </row>
    <row r="64" spans="1:14" ht="77.25" customHeight="1">
      <c r="A64" s="894"/>
      <c r="B64" s="319" t="s">
        <v>300</v>
      </c>
      <c r="C64" s="10" t="s">
        <v>273</v>
      </c>
      <c r="D64" s="9">
        <v>450</v>
      </c>
      <c r="E64" s="9">
        <v>450</v>
      </c>
      <c r="F64" s="332" t="s">
        <v>300</v>
      </c>
      <c r="G64" s="124"/>
      <c r="H64" s="5"/>
      <c r="I64" s="6"/>
      <c r="J64" s="6"/>
    </row>
    <row r="65" spans="1:14" ht="77.25" customHeight="1">
      <c r="A65" s="894"/>
      <c r="B65" s="326" t="s">
        <v>301</v>
      </c>
      <c r="C65" s="113" t="s">
        <v>1019</v>
      </c>
      <c r="D65" s="9">
        <v>450</v>
      </c>
      <c r="E65" s="9">
        <v>450</v>
      </c>
      <c r="F65" s="332" t="s">
        <v>301</v>
      </c>
      <c r="G65" s="124"/>
      <c r="H65" s="5"/>
      <c r="I65" s="6"/>
      <c r="J65" s="6"/>
    </row>
    <row r="66" spans="1:14" ht="77.25" customHeight="1">
      <c r="A66" s="894"/>
      <c r="B66" s="326" t="s">
        <v>302</v>
      </c>
      <c r="C66" s="113" t="s">
        <v>380</v>
      </c>
      <c r="D66" s="9">
        <v>450</v>
      </c>
      <c r="E66" s="9">
        <v>450</v>
      </c>
      <c r="F66" s="332" t="s">
        <v>302</v>
      </c>
      <c r="G66" s="124"/>
      <c r="H66" s="5"/>
      <c r="I66" s="6"/>
      <c r="J66" s="6"/>
    </row>
    <row r="67" spans="1:14" ht="77.25" customHeight="1">
      <c r="A67" s="894"/>
      <c r="B67" s="326" t="s">
        <v>304</v>
      </c>
      <c r="C67" s="113" t="s">
        <v>540</v>
      </c>
      <c r="D67" s="9">
        <v>380</v>
      </c>
      <c r="E67" s="9">
        <v>380</v>
      </c>
      <c r="F67" s="332" t="s">
        <v>304</v>
      </c>
      <c r="G67" s="124"/>
      <c r="H67" s="5"/>
      <c r="I67" s="6"/>
      <c r="J67" s="6"/>
    </row>
    <row r="68" spans="1:14" ht="77.25" customHeight="1">
      <c r="A68" s="894"/>
      <c r="B68" s="326" t="s">
        <v>305</v>
      </c>
      <c r="C68" s="113" t="s">
        <v>626</v>
      </c>
      <c r="D68" s="9">
        <v>450</v>
      </c>
      <c r="E68" s="9">
        <v>450</v>
      </c>
      <c r="F68" s="332" t="s">
        <v>305</v>
      </c>
      <c r="G68" s="124"/>
      <c r="H68" s="5"/>
      <c r="I68" s="6"/>
      <c r="J68" s="6"/>
    </row>
    <row r="69" spans="1:14" ht="77.25" customHeight="1">
      <c r="A69" s="894"/>
      <c r="B69" s="326" t="s">
        <v>541</v>
      </c>
      <c r="C69" s="113" t="s">
        <v>274</v>
      </c>
      <c r="D69" s="9">
        <v>450</v>
      </c>
      <c r="E69" s="9">
        <v>450</v>
      </c>
      <c r="F69" s="332" t="s">
        <v>541</v>
      </c>
      <c r="G69" s="124"/>
      <c r="H69" s="5"/>
      <c r="I69" s="6"/>
      <c r="J69" s="6"/>
    </row>
    <row r="70" spans="1:14" ht="77.25" customHeight="1">
      <c r="A70" s="894"/>
      <c r="B70" s="326" t="s">
        <v>542</v>
      </c>
      <c r="C70" s="113" t="s">
        <v>275</v>
      </c>
      <c r="D70" s="9">
        <v>450</v>
      </c>
      <c r="E70" s="9">
        <v>450</v>
      </c>
      <c r="F70" s="332" t="s">
        <v>542</v>
      </c>
      <c r="G70" s="124"/>
      <c r="H70" s="5"/>
      <c r="I70" s="6"/>
      <c r="J70" s="6"/>
    </row>
    <row r="71" spans="1:14" ht="77.25" customHeight="1">
      <c r="A71" s="894"/>
      <c r="B71" s="326" t="s">
        <v>1020</v>
      </c>
      <c r="C71" s="113" t="s">
        <v>1044</v>
      </c>
      <c r="D71" s="9">
        <v>450</v>
      </c>
      <c r="E71" s="9">
        <v>450</v>
      </c>
      <c r="F71" s="332" t="s">
        <v>1020</v>
      </c>
      <c r="G71" s="124"/>
      <c r="H71" s="5"/>
      <c r="I71" s="6"/>
      <c r="J71" s="6"/>
    </row>
    <row r="72" spans="1:14" ht="77.25" customHeight="1">
      <c r="A72" s="894"/>
      <c r="B72" s="326" t="s">
        <v>312</v>
      </c>
      <c r="C72" s="113" t="s">
        <v>625</v>
      </c>
      <c r="D72" s="9">
        <v>450</v>
      </c>
      <c r="E72" s="9">
        <v>450</v>
      </c>
      <c r="F72" s="332" t="s">
        <v>312</v>
      </c>
      <c r="G72" s="124"/>
      <c r="H72" s="5"/>
      <c r="I72" s="6"/>
      <c r="J72" s="6"/>
    </row>
    <row r="73" spans="1:14" ht="77.25" customHeight="1" thickBot="1">
      <c r="A73" s="895"/>
      <c r="B73" s="331" t="s">
        <v>313</v>
      </c>
      <c r="C73" s="160" t="s">
        <v>630</v>
      </c>
      <c r="D73" s="183">
        <v>450</v>
      </c>
      <c r="E73" s="183">
        <v>450</v>
      </c>
      <c r="F73" s="337" t="s">
        <v>313</v>
      </c>
      <c r="G73" s="179"/>
      <c r="H73" s="5"/>
      <c r="I73" s="6"/>
      <c r="J73" s="6"/>
    </row>
    <row r="74" spans="1:14" s="19" customFormat="1">
      <c r="A74" s="96"/>
      <c r="B74" s="97"/>
      <c r="C74" s="891" t="s">
        <v>351</v>
      </c>
      <c r="D74" s="891"/>
      <c r="E74" s="891"/>
      <c r="F74" s="98"/>
      <c r="G74" s="159"/>
      <c r="H74" s="5"/>
      <c r="I74" s="6"/>
      <c r="J74" s="6"/>
      <c r="L74" s="87"/>
      <c r="M74" s="87"/>
      <c r="N74" s="87"/>
    </row>
    <row r="75" spans="1:14" s="19" customFormat="1">
      <c r="A75" s="96"/>
      <c r="B75" s="97"/>
      <c r="C75" s="892" t="s">
        <v>352</v>
      </c>
      <c r="D75" s="892"/>
      <c r="E75" s="892"/>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C74:E74"/>
    <mergeCell ref="C75:E75"/>
    <mergeCell ref="A1:A73"/>
    <mergeCell ref="B1:C6"/>
    <mergeCell ref="B7:C7"/>
    <mergeCell ref="F7:G7"/>
    <mergeCell ref="B8:C8"/>
    <mergeCell ref="F8:F9"/>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1"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O395"/>
  <sheetViews>
    <sheetView view="pageBreakPreview" zoomScale="25" zoomScaleNormal="23" workbookViewId="0">
      <selection activeCell="F10" sqref="F10"/>
    </sheetView>
  </sheetViews>
  <sheetFormatPr defaultColWidth="9.140625" defaultRowHeight="44.25"/>
  <cols>
    <col min="1" max="1" width="20.85546875" style="27" customWidth="1"/>
    <col min="2" max="2" width="21.42578125" style="28" customWidth="1"/>
    <col min="3" max="3" width="239.140625" style="29" customWidth="1"/>
    <col min="4" max="4" width="63.140625" style="29" customWidth="1"/>
    <col min="5" max="6" width="63.85546875" style="31" customWidth="1"/>
    <col min="7" max="7" width="21.42578125" style="32" customWidth="1"/>
    <col min="8" max="8" width="188" style="24" customWidth="1"/>
    <col min="9" max="9" width="33.7109375" style="2" customWidth="1"/>
    <col min="10" max="10" width="41.140625" style="2" customWidth="1"/>
    <col min="11" max="11" width="40.5703125" style="2" customWidth="1"/>
    <col min="12" max="16384" width="9.140625" style="2"/>
  </cols>
  <sheetData>
    <row r="1" spans="1:9" ht="105.6" customHeight="1">
      <c r="A1" s="911" t="s">
        <v>971</v>
      </c>
      <c r="B1" s="914" t="s">
        <v>622</v>
      </c>
      <c r="C1" s="915"/>
      <c r="D1" s="308" t="s">
        <v>623</v>
      </c>
      <c r="E1" s="308" t="s">
        <v>623</v>
      </c>
      <c r="F1" s="308" t="s">
        <v>623</v>
      </c>
      <c r="G1" s="309"/>
      <c r="H1" s="310"/>
      <c r="I1" s="1"/>
    </row>
    <row r="2" spans="1:9" ht="99" customHeight="1">
      <c r="A2" s="912"/>
      <c r="B2" s="916"/>
      <c r="C2" s="917"/>
      <c r="D2" s="311" t="s">
        <v>939</v>
      </c>
      <c r="E2" s="311" t="s">
        <v>939</v>
      </c>
      <c r="F2" s="311" t="s">
        <v>939</v>
      </c>
      <c r="G2" s="312"/>
      <c r="H2" s="313"/>
      <c r="I2" s="1"/>
    </row>
    <row r="3" spans="1:9" ht="72.75" customHeight="1">
      <c r="A3" s="912"/>
      <c r="B3" s="916"/>
      <c r="C3" s="917"/>
      <c r="D3" s="311">
        <v>1248</v>
      </c>
      <c r="E3" s="311">
        <v>1248</v>
      </c>
      <c r="F3" s="311">
        <v>1248</v>
      </c>
      <c r="G3" s="312"/>
      <c r="H3" s="313"/>
      <c r="I3" s="1"/>
    </row>
    <row r="4" spans="1:9" ht="72.75" customHeight="1">
      <c r="A4" s="912"/>
      <c r="B4" s="916"/>
      <c r="C4" s="917"/>
      <c r="D4" s="311" t="s">
        <v>624</v>
      </c>
      <c r="E4" s="311" t="s">
        <v>624</v>
      </c>
      <c r="F4" s="311" t="s">
        <v>203</v>
      </c>
      <c r="G4" s="312"/>
      <c r="H4" s="313"/>
      <c r="I4" s="1"/>
    </row>
    <row r="5" spans="1:9" ht="72.75" customHeight="1">
      <c r="A5" s="912"/>
      <c r="B5" s="916"/>
      <c r="C5" s="917"/>
      <c r="D5" s="311" t="s">
        <v>38</v>
      </c>
      <c r="E5" s="311" t="s">
        <v>538</v>
      </c>
      <c r="F5" s="311" t="s">
        <v>538</v>
      </c>
      <c r="G5" s="312"/>
      <c r="H5" s="313"/>
      <c r="I5" s="1"/>
    </row>
    <row r="6" spans="1:9" ht="72.75" customHeight="1">
      <c r="A6" s="912"/>
      <c r="B6" s="916"/>
      <c r="C6" s="917"/>
      <c r="D6" s="383" t="s">
        <v>331</v>
      </c>
      <c r="E6" s="383" t="s">
        <v>331</v>
      </c>
      <c r="F6" s="383" t="s">
        <v>331</v>
      </c>
      <c r="G6" s="312"/>
      <c r="H6" s="313"/>
      <c r="I6" s="1"/>
    </row>
    <row r="7" spans="1:9" ht="89.25" customHeight="1">
      <c r="A7" s="912"/>
      <c r="B7" s="918" t="s">
        <v>522</v>
      </c>
      <c r="C7" s="919"/>
      <c r="D7" s="198">
        <v>14950</v>
      </c>
      <c r="E7" s="198">
        <v>15350</v>
      </c>
      <c r="F7" s="198">
        <v>15850</v>
      </c>
      <c r="G7" s="838"/>
      <c r="H7" s="839"/>
      <c r="I7" s="1"/>
    </row>
    <row r="8" spans="1:9" s="4" customFormat="1" ht="89.25" customHeight="1">
      <c r="A8" s="912"/>
      <c r="B8" s="824" t="s">
        <v>523</v>
      </c>
      <c r="C8" s="825"/>
      <c r="D8" s="155" t="s">
        <v>1077</v>
      </c>
      <c r="E8" s="155" t="s">
        <v>1078</v>
      </c>
      <c r="F8" s="155" t="s">
        <v>1079</v>
      </c>
      <c r="G8" s="920" t="s">
        <v>524</v>
      </c>
      <c r="H8" s="33" t="s">
        <v>552</v>
      </c>
      <c r="I8" s="3"/>
    </row>
    <row r="9" spans="1:9" s="6" customFormat="1" ht="89.25" customHeight="1">
      <c r="A9" s="912"/>
      <c r="B9" s="342" t="s">
        <v>127</v>
      </c>
      <c r="C9" s="343"/>
      <c r="D9" s="343"/>
      <c r="E9" s="318"/>
      <c r="F9" s="318"/>
      <c r="G9" s="921"/>
      <c r="H9" s="385"/>
      <c r="I9" s="5"/>
    </row>
    <row r="10" spans="1:9" s="6" customFormat="1" ht="98.25" customHeight="1">
      <c r="A10" s="912"/>
      <c r="B10" s="319" t="s">
        <v>103</v>
      </c>
      <c r="C10" s="7" t="s">
        <v>1027</v>
      </c>
      <c r="D10" s="338" t="s">
        <v>129</v>
      </c>
      <c r="E10" s="338" t="s">
        <v>129</v>
      </c>
      <c r="F10" s="338" t="s">
        <v>129</v>
      </c>
      <c r="G10" s="332" t="s">
        <v>103</v>
      </c>
      <c r="H10" s="124"/>
      <c r="I10" s="5"/>
    </row>
    <row r="11" spans="1:9" s="6" customFormat="1" ht="90" customHeight="1">
      <c r="A11" s="912"/>
      <c r="B11" s="319" t="s">
        <v>103</v>
      </c>
      <c r="C11" s="7" t="s">
        <v>382</v>
      </c>
      <c r="D11" s="338" t="s">
        <v>129</v>
      </c>
      <c r="E11" s="338" t="s">
        <v>129</v>
      </c>
      <c r="F11" s="338" t="s">
        <v>129</v>
      </c>
      <c r="G11" s="332" t="s">
        <v>103</v>
      </c>
      <c r="H11" s="124"/>
      <c r="I11" s="5"/>
    </row>
    <row r="12" spans="1:9" s="6" customFormat="1" ht="80.25" customHeight="1">
      <c r="A12" s="912"/>
      <c r="B12" s="320" t="s">
        <v>539</v>
      </c>
      <c r="C12" s="7" t="s">
        <v>499</v>
      </c>
      <c r="D12" s="338" t="s">
        <v>129</v>
      </c>
      <c r="E12" s="338" t="s">
        <v>129</v>
      </c>
      <c r="F12" s="338" t="s">
        <v>129</v>
      </c>
      <c r="G12" s="332" t="s">
        <v>539</v>
      </c>
      <c r="H12" s="124"/>
      <c r="I12" s="5"/>
    </row>
    <row r="13" spans="1:9" s="6" customFormat="1" ht="80.25" customHeight="1">
      <c r="A13" s="912"/>
      <c r="B13" s="320" t="s">
        <v>128</v>
      </c>
      <c r="C13" s="7" t="s">
        <v>500</v>
      </c>
      <c r="D13" s="338" t="s">
        <v>129</v>
      </c>
      <c r="E13" s="338" t="s">
        <v>129</v>
      </c>
      <c r="F13" s="338" t="s">
        <v>129</v>
      </c>
      <c r="G13" s="332" t="s">
        <v>128</v>
      </c>
      <c r="H13" s="124"/>
      <c r="I13" s="5"/>
    </row>
    <row r="14" spans="1:9" s="6" customFormat="1" ht="80.25" customHeight="1">
      <c r="A14" s="912"/>
      <c r="B14" s="320" t="s">
        <v>501</v>
      </c>
      <c r="C14" s="7" t="s">
        <v>461</v>
      </c>
      <c r="D14" s="338" t="s">
        <v>129</v>
      </c>
      <c r="E14" s="338" t="s">
        <v>129</v>
      </c>
      <c r="F14" s="338" t="s">
        <v>129</v>
      </c>
      <c r="G14" s="332" t="s">
        <v>501</v>
      </c>
      <c r="H14" s="124"/>
      <c r="I14" s="5"/>
    </row>
    <row r="15" spans="1:9" s="6" customFormat="1" ht="98.25" customHeight="1">
      <c r="A15" s="912"/>
      <c r="B15" s="320" t="s">
        <v>462</v>
      </c>
      <c r="C15" s="7" t="s">
        <v>148</v>
      </c>
      <c r="D15" s="8" t="s">
        <v>149</v>
      </c>
      <c r="E15" s="8" t="s">
        <v>149</v>
      </c>
      <c r="F15" s="8">
        <v>200</v>
      </c>
      <c r="G15" s="332" t="s">
        <v>462</v>
      </c>
      <c r="H15" s="124"/>
      <c r="I15" s="5"/>
    </row>
    <row r="16" spans="1:9" s="6" customFormat="1" ht="83.25" customHeight="1">
      <c r="A16" s="912"/>
      <c r="B16" s="320" t="s">
        <v>130</v>
      </c>
      <c r="C16" s="7" t="s">
        <v>131</v>
      </c>
      <c r="D16" s="338" t="s">
        <v>129</v>
      </c>
      <c r="E16" s="338" t="s">
        <v>129</v>
      </c>
      <c r="F16" s="338" t="s">
        <v>129</v>
      </c>
      <c r="G16" s="332" t="s">
        <v>130</v>
      </c>
      <c r="H16" s="124"/>
      <c r="I16" s="5"/>
    </row>
    <row r="17" spans="1:11" s="6" customFormat="1" ht="92.25" customHeight="1">
      <c r="A17" s="912"/>
      <c r="B17" s="320" t="s">
        <v>5</v>
      </c>
      <c r="C17" s="7" t="s">
        <v>1028</v>
      </c>
      <c r="D17" s="338" t="s">
        <v>129</v>
      </c>
      <c r="E17" s="338" t="s">
        <v>129</v>
      </c>
      <c r="F17" s="338" t="s">
        <v>129</v>
      </c>
      <c r="G17" s="332" t="s">
        <v>5</v>
      </c>
      <c r="H17" s="124"/>
      <c r="I17" s="5"/>
    </row>
    <row r="18" spans="1:11" s="6" customFormat="1" ht="83.25" customHeight="1">
      <c r="A18" s="912"/>
      <c r="B18" s="320" t="s">
        <v>533</v>
      </c>
      <c r="C18" s="7" t="s">
        <v>228</v>
      </c>
      <c r="D18" s="8">
        <v>130</v>
      </c>
      <c r="E18" s="8">
        <v>130</v>
      </c>
      <c r="F18" s="8">
        <v>130</v>
      </c>
      <c r="G18" s="332" t="s">
        <v>533</v>
      </c>
      <c r="H18" s="124"/>
      <c r="I18" s="5"/>
    </row>
    <row r="19" spans="1:11" s="6" customFormat="1" ht="83.25" customHeight="1">
      <c r="A19" s="912"/>
      <c r="B19" s="319" t="s">
        <v>141</v>
      </c>
      <c r="C19" s="10" t="s">
        <v>142</v>
      </c>
      <c r="D19" s="8">
        <v>130</v>
      </c>
      <c r="E19" s="8">
        <v>130</v>
      </c>
      <c r="F19" s="338" t="s">
        <v>129</v>
      </c>
      <c r="G19" s="332" t="s">
        <v>141</v>
      </c>
      <c r="H19" s="124"/>
      <c r="I19" s="5"/>
    </row>
    <row r="20" spans="1:11" s="6" customFormat="1" ht="83.25" customHeight="1">
      <c r="A20" s="912"/>
      <c r="B20" s="319" t="s">
        <v>230</v>
      </c>
      <c r="C20" s="7" t="s">
        <v>588</v>
      </c>
      <c r="D20" s="8">
        <v>450</v>
      </c>
      <c r="E20" s="8">
        <v>450</v>
      </c>
      <c r="F20" s="338" t="s">
        <v>129</v>
      </c>
      <c r="G20" s="332" t="s">
        <v>230</v>
      </c>
      <c r="H20" s="124"/>
      <c r="I20" s="5"/>
    </row>
    <row r="21" spans="1:11" s="6" customFormat="1" ht="83.25" customHeight="1">
      <c r="A21" s="912"/>
      <c r="B21" s="319" t="s">
        <v>133</v>
      </c>
      <c r="C21" s="10" t="s">
        <v>633</v>
      </c>
      <c r="D21" s="338" t="s">
        <v>129</v>
      </c>
      <c r="E21" s="338" t="s">
        <v>129</v>
      </c>
      <c r="F21" s="338" t="s">
        <v>129</v>
      </c>
      <c r="G21" s="332" t="s">
        <v>133</v>
      </c>
      <c r="H21" s="124"/>
      <c r="I21" s="5"/>
    </row>
    <row r="22" spans="1:11" s="6" customFormat="1" ht="83.25" customHeight="1">
      <c r="A22" s="912"/>
      <c r="B22" s="319" t="s">
        <v>247</v>
      </c>
      <c r="C22" s="10" t="s">
        <v>248</v>
      </c>
      <c r="D22" s="8">
        <v>110</v>
      </c>
      <c r="E22" s="8">
        <v>110</v>
      </c>
      <c r="F22" s="8">
        <v>110</v>
      </c>
      <c r="G22" s="332" t="s">
        <v>247</v>
      </c>
      <c r="H22" s="124"/>
      <c r="I22" s="5"/>
    </row>
    <row r="23" spans="1:11" s="6" customFormat="1" ht="83.25" customHeight="1">
      <c r="A23" s="912"/>
      <c r="B23" s="319" t="s">
        <v>249</v>
      </c>
      <c r="C23" s="10" t="s">
        <v>250</v>
      </c>
      <c r="D23" s="8" t="s">
        <v>149</v>
      </c>
      <c r="E23" s="8" t="s">
        <v>149</v>
      </c>
      <c r="F23" s="8">
        <v>450</v>
      </c>
      <c r="G23" s="332" t="s">
        <v>249</v>
      </c>
      <c r="H23" s="124"/>
      <c r="I23" s="5"/>
    </row>
    <row r="24" spans="1:11" s="6" customFormat="1" ht="83.25" customHeight="1">
      <c r="A24" s="912"/>
      <c r="B24" s="319" t="s">
        <v>397</v>
      </c>
      <c r="C24" s="7" t="s">
        <v>383</v>
      </c>
      <c r="D24" s="8">
        <v>150</v>
      </c>
      <c r="E24" s="8">
        <v>150</v>
      </c>
      <c r="F24" s="8">
        <v>150</v>
      </c>
      <c r="G24" s="332" t="s">
        <v>397</v>
      </c>
      <c r="H24" s="124"/>
      <c r="I24" s="5"/>
    </row>
    <row r="25" spans="1:11" s="6" customFormat="1" ht="83.25" customHeight="1">
      <c r="A25" s="912"/>
      <c r="B25" s="319" t="s">
        <v>134</v>
      </c>
      <c r="C25" s="7" t="s">
        <v>251</v>
      </c>
      <c r="D25" s="338" t="s">
        <v>129</v>
      </c>
      <c r="E25" s="338" t="s">
        <v>129</v>
      </c>
      <c r="F25" s="338" t="s">
        <v>129</v>
      </c>
      <c r="G25" s="332" t="s">
        <v>134</v>
      </c>
      <c r="H25" s="124"/>
      <c r="I25" s="5"/>
    </row>
    <row r="26" spans="1:11" s="6" customFormat="1" ht="83.25" customHeight="1">
      <c r="A26" s="912"/>
      <c r="B26" s="319" t="s">
        <v>135</v>
      </c>
      <c r="C26" s="10" t="s">
        <v>1051</v>
      </c>
      <c r="D26" s="338" t="s">
        <v>129</v>
      </c>
      <c r="E26" s="338" t="s">
        <v>129</v>
      </c>
      <c r="F26" s="338" t="s">
        <v>129</v>
      </c>
      <c r="G26" s="345" t="s">
        <v>135</v>
      </c>
      <c r="H26" s="124"/>
      <c r="I26" s="5"/>
    </row>
    <row r="27" spans="1:11" s="6" customFormat="1" ht="83.25" customHeight="1">
      <c r="A27" s="912"/>
      <c r="B27" s="319" t="s">
        <v>202</v>
      </c>
      <c r="C27" s="7" t="s">
        <v>254</v>
      </c>
      <c r="D27" s="8" t="s">
        <v>149</v>
      </c>
      <c r="E27" s="8" t="s">
        <v>149</v>
      </c>
      <c r="F27" s="80">
        <v>870</v>
      </c>
      <c r="G27" s="332" t="s">
        <v>202</v>
      </c>
      <c r="H27" s="124"/>
      <c r="I27" s="5"/>
    </row>
    <row r="28" spans="1:11" s="6" customFormat="1" ht="111.75" customHeight="1">
      <c r="A28" s="912"/>
      <c r="B28" s="319" t="s">
        <v>425</v>
      </c>
      <c r="C28" s="7" t="s">
        <v>426</v>
      </c>
      <c r="D28" s="338" t="s">
        <v>129</v>
      </c>
      <c r="E28" s="338" t="s">
        <v>129</v>
      </c>
      <c r="F28" s="338" t="s">
        <v>129</v>
      </c>
      <c r="G28" s="332" t="s">
        <v>425</v>
      </c>
      <c r="H28" s="124"/>
      <c r="I28" s="5"/>
    </row>
    <row r="29" spans="1:11" s="6" customFormat="1" ht="93" customHeight="1">
      <c r="A29" s="912"/>
      <c r="B29" s="319" t="s">
        <v>22</v>
      </c>
      <c r="C29" s="7" t="s">
        <v>1029</v>
      </c>
      <c r="D29" s="338" t="s">
        <v>129</v>
      </c>
      <c r="E29" s="338" t="s">
        <v>129</v>
      </c>
      <c r="F29" s="338" t="s">
        <v>129</v>
      </c>
      <c r="G29" s="332" t="s">
        <v>22</v>
      </c>
      <c r="H29" s="124"/>
      <c r="I29" s="5"/>
    </row>
    <row r="30" spans="1:11" s="6" customFormat="1" ht="99.75" customHeight="1">
      <c r="A30" s="912"/>
      <c r="B30" s="319" t="s">
        <v>136</v>
      </c>
      <c r="C30" s="7" t="s">
        <v>255</v>
      </c>
      <c r="D30" s="8">
        <v>160</v>
      </c>
      <c r="E30" s="8">
        <v>160</v>
      </c>
      <c r="F30" s="338" t="s">
        <v>129</v>
      </c>
      <c r="G30" s="332" t="s">
        <v>136</v>
      </c>
      <c r="H30" s="124"/>
      <c r="I30" s="5"/>
    </row>
    <row r="31" spans="1:11" s="11" customFormat="1" ht="83.25" customHeight="1">
      <c r="A31" s="912"/>
      <c r="B31" s="319" t="s">
        <v>384</v>
      </c>
      <c r="C31" s="7" t="s">
        <v>256</v>
      </c>
      <c r="D31" s="8" t="s">
        <v>149</v>
      </c>
      <c r="E31" s="8" t="s">
        <v>149</v>
      </c>
      <c r="F31" s="8">
        <v>160</v>
      </c>
      <c r="G31" s="332" t="s">
        <v>384</v>
      </c>
      <c r="H31" s="124"/>
      <c r="I31" s="5"/>
      <c r="J31" s="6"/>
      <c r="K31" s="6"/>
    </row>
    <row r="32" spans="1:11" s="11" customFormat="1" ht="83.25" customHeight="1">
      <c r="A32" s="912"/>
      <c r="B32" s="319" t="s">
        <v>257</v>
      </c>
      <c r="C32" s="7" t="s">
        <v>224</v>
      </c>
      <c r="D32" s="338" t="s">
        <v>129</v>
      </c>
      <c r="E32" s="338" t="s">
        <v>129</v>
      </c>
      <c r="F32" s="338" t="s">
        <v>129</v>
      </c>
      <c r="G32" s="332" t="s">
        <v>257</v>
      </c>
      <c r="H32" s="124"/>
      <c r="I32" s="5"/>
      <c r="J32" s="6"/>
      <c r="K32" s="6"/>
    </row>
    <row r="33" spans="1:11" s="6" customFormat="1" ht="93" customHeight="1">
      <c r="A33" s="912"/>
      <c r="B33" s="323" t="s">
        <v>237</v>
      </c>
      <c r="C33" s="7" t="s">
        <v>63</v>
      </c>
      <c r="D33" s="338" t="s">
        <v>129</v>
      </c>
      <c r="E33" s="338" t="s">
        <v>129</v>
      </c>
      <c r="F33" s="338" t="s">
        <v>129</v>
      </c>
      <c r="G33" s="332" t="s">
        <v>237</v>
      </c>
      <c r="H33" s="124"/>
      <c r="I33" s="5"/>
    </row>
    <row r="34" spans="1:11" s="17" customFormat="1" ht="91.5" customHeight="1">
      <c r="A34" s="912"/>
      <c r="B34" s="319" t="s">
        <v>81</v>
      </c>
      <c r="C34" s="7" t="s">
        <v>107</v>
      </c>
      <c r="D34" s="338" t="s">
        <v>129</v>
      </c>
      <c r="E34" s="338" t="s">
        <v>129</v>
      </c>
      <c r="F34" s="338" t="s">
        <v>129</v>
      </c>
      <c r="G34" s="384" t="s">
        <v>81</v>
      </c>
      <c r="H34" s="262"/>
      <c r="I34" s="5"/>
      <c r="J34" s="6"/>
      <c r="K34" s="6"/>
    </row>
    <row r="35" spans="1:11" s="6" customFormat="1" ht="86.25" customHeight="1">
      <c r="A35" s="912"/>
      <c r="B35" s="323" t="s">
        <v>78</v>
      </c>
      <c r="C35" s="259" t="s">
        <v>605</v>
      </c>
      <c r="D35" s="8">
        <v>950</v>
      </c>
      <c r="E35" s="8">
        <v>950</v>
      </c>
      <c r="F35" s="8">
        <v>950</v>
      </c>
      <c r="G35" s="335" t="s">
        <v>78</v>
      </c>
      <c r="H35" s="260"/>
      <c r="I35" s="5"/>
    </row>
    <row r="36" spans="1:11" s="6" customFormat="1" ht="98.45" customHeight="1">
      <c r="A36" s="912"/>
      <c r="B36" s="319" t="s">
        <v>549</v>
      </c>
      <c r="C36" s="7" t="s">
        <v>386</v>
      </c>
      <c r="D36" s="8" t="s">
        <v>149</v>
      </c>
      <c r="E36" s="8" t="s">
        <v>149</v>
      </c>
      <c r="F36" s="9">
        <v>160</v>
      </c>
      <c r="G36" s="332" t="s">
        <v>549</v>
      </c>
      <c r="H36" s="124"/>
      <c r="I36" s="5"/>
    </row>
    <row r="37" spans="1:11" s="6" customFormat="1" ht="87" customHeight="1">
      <c r="A37" s="912"/>
      <c r="B37" s="319" t="s">
        <v>79</v>
      </c>
      <c r="C37" s="10" t="s">
        <v>261</v>
      </c>
      <c r="D37" s="9">
        <v>200</v>
      </c>
      <c r="E37" s="9">
        <v>200</v>
      </c>
      <c r="F37" s="9">
        <v>200</v>
      </c>
      <c r="G37" s="332" t="s">
        <v>79</v>
      </c>
      <c r="H37" s="124"/>
      <c r="I37" s="5"/>
    </row>
    <row r="38" spans="1:11" ht="83.25" customHeight="1">
      <c r="A38" s="912"/>
      <c r="B38" s="319" t="s">
        <v>359</v>
      </c>
      <c r="C38" s="7" t="s">
        <v>1030</v>
      </c>
      <c r="D38" s="9">
        <v>650</v>
      </c>
      <c r="E38" s="9">
        <v>650</v>
      </c>
      <c r="F38" s="8" t="s">
        <v>149</v>
      </c>
      <c r="G38" s="332" t="s">
        <v>359</v>
      </c>
      <c r="H38" s="124"/>
      <c r="I38" s="6"/>
    </row>
    <row r="39" spans="1:11" ht="83.25" customHeight="1">
      <c r="A39" s="912"/>
      <c r="B39" s="319" t="s">
        <v>359</v>
      </c>
      <c r="C39" s="7" t="s">
        <v>1030</v>
      </c>
      <c r="D39" s="8" t="s">
        <v>149</v>
      </c>
      <c r="E39" s="8" t="s">
        <v>149</v>
      </c>
      <c r="F39" s="9">
        <v>350</v>
      </c>
      <c r="G39" s="332" t="s">
        <v>359</v>
      </c>
      <c r="H39" s="124"/>
      <c r="I39" s="6"/>
    </row>
    <row r="40" spans="1:11" ht="83.25" customHeight="1">
      <c r="A40" s="912"/>
      <c r="B40" s="319" t="s">
        <v>262</v>
      </c>
      <c r="C40" s="7" t="s">
        <v>32</v>
      </c>
      <c r="D40" s="9">
        <v>320</v>
      </c>
      <c r="E40" s="9">
        <v>320</v>
      </c>
      <c r="F40" s="9">
        <v>320</v>
      </c>
      <c r="G40" s="332" t="s">
        <v>262</v>
      </c>
      <c r="H40" s="124"/>
      <c r="I40" s="5"/>
      <c r="J40" s="6"/>
      <c r="K40" s="6"/>
    </row>
    <row r="41" spans="1:11" ht="83.25" customHeight="1">
      <c r="A41" s="912"/>
      <c r="B41" s="319" t="s">
        <v>356</v>
      </c>
      <c r="C41" s="7" t="s">
        <v>278</v>
      </c>
      <c r="D41" s="9">
        <v>0</v>
      </c>
      <c r="E41" s="9">
        <v>0</v>
      </c>
      <c r="F41" s="9">
        <v>0</v>
      </c>
      <c r="G41" s="332" t="s">
        <v>356</v>
      </c>
      <c r="H41" s="124"/>
      <c r="I41" s="5"/>
      <c r="J41" s="6"/>
      <c r="K41" s="6"/>
    </row>
    <row r="42" spans="1:11" ht="83.25" customHeight="1">
      <c r="A42" s="912"/>
      <c r="B42" s="319" t="s">
        <v>378</v>
      </c>
      <c r="C42" s="7" t="s">
        <v>379</v>
      </c>
      <c r="D42" s="338" t="s">
        <v>129</v>
      </c>
      <c r="E42" s="338" t="s">
        <v>129</v>
      </c>
      <c r="F42" s="338" t="s">
        <v>129</v>
      </c>
      <c r="G42" s="332" t="s">
        <v>378</v>
      </c>
      <c r="H42" s="124"/>
      <c r="I42" s="5"/>
      <c r="J42" s="6"/>
      <c r="K42" s="6"/>
    </row>
    <row r="43" spans="1:11" ht="83.25" customHeight="1">
      <c r="A43" s="912"/>
      <c r="B43" s="319" t="s">
        <v>284</v>
      </c>
      <c r="C43" s="7" t="s">
        <v>607</v>
      </c>
      <c r="D43" s="8" t="s">
        <v>149</v>
      </c>
      <c r="E43" s="8" t="s">
        <v>149</v>
      </c>
      <c r="F43" s="9">
        <v>0</v>
      </c>
      <c r="G43" s="332" t="s">
        <v>284</v>
      </c>
      <c r="H43" s="124" t="s">
        <v>1031</v>
      </c>
      <c r="I43" s="5"/>
      <c r="J43" s="6"/>
      <c r="K43" s="6"/>
    </row>
    <row r="44" spans="1:11" ht="83.25" customHeight="1">
      <c r="A44" s="912"/>
      <c r="B44" s="319" t="s">
        <v>628</v>
      </c>
      <c r="C44" s="7" t="s">
        <v>629</v>
      </c>
      <c r="D44" s="338" t="s">
        <v>129</v>
      </c>
      <c r="E44" s="338" t="s">
        <v>129</v>
      </c>
      <c r="F44" s="338" t="s">
        <v>129</v>
      </c>
      <c r="G44" s="332" t="s">
        <v>628</v>
      </c>
      <c r="H44" s="124"/>
      <c r="I44" s="5"/>
      <c r="J44" s="6"/>
      <c r="K44" s="6"/>
    </row>
    <row r="45" spans="1:11" ht="83.25" customHeight="1">
      <c r="A45" s="912"/>
      <c r="B45" s="319" t="s">
        <v>33</v>
      </c>
      <c r="C45" s="7" t="s">
        <v>604</v>
      </c>
      <c r="D45" s="338" t="s">
        <v>129</v>
      </c>
      <c r="E45" s="338" t="s">
        <v>129</v>
      </c>
      <c r="F45" s="338" t="s">
        <v>129</v>
      </c>
      <c r="G45" s="332" t="s">
        <v>33</v>
      </c>
      <c r="H45" s="124"/>
      <c r="I45" s="5"/>
      <c r="J45" s="6"/>
      <c r="K45" s="6"/>
    </row>
    <row r="46" spans="1:11" ht="83.25" customHeight="1">
      <c r="A46" s="912"/>
      <c r="B46" s="319" t="s">
        <v>28</v>
      </c>
      <c r="C46" s="7" t="s">
        <v>231</v>
      </c>
      <c r="D46" s="9">
        <v>250</v>
      </c>
      <c r="E46" s="9">
        <v>250</v>
      </c>
      <c r="F46" s="9">
        <v>250</v>
      </c>
      <c r="G46" s="332" t="s">
        <v>28</v>
      </c>
      <c r="H46" s="124"/>
      <c r="I46" s="5"/>
      <c r="J46" s="6"/>
      <c r="K46" s="6"/>
    </row>
    <row r="47" spans="1:11" ht="83.25" customHeight="1">
      <c r="A47" s="912"/>
      <c r="B47" s="319" t="s">
        <v>138</v>
      </c>
      <c r="C47" s="7" t="s">
        <v>139</v>
      </c>
      <c r="D47" s="338" t="s">
        <v>129</v>
      </c>
      <c r="E47" s="338" t="s">
        <v>129</v>
      </c>
      <c r="F47" s="338" t="s">
        <v>129</v>
      </c>
      <c r="G47" s="332" t="s">
        <v>138</v>
      </c>
      <c r="H47" s="124"/>
      <c r="I47" s="5"/>
      <c r="J47" s="6"/>
      <c r="K47" s="6"/>
    </row>
    <row r="48" spans="1:11" ht="90" customHeight="1">
      <c r="A48" s="912"/>
      <c r="B48" s="319" t="s">
        <v>144</v>
      </c>
      <c r="C48" s="10" t="s">
        <v>307</v>
      </c>
      <c r="D48" s="338" t="s">
        <v>129</v>
      </c>
      <c r="E48" s="338" t="s">
        <v>129</v>
      </c>
      <c r="F48" s="338" t="s">
        <v>129</v>
      </c>
      <c r="G48" s="332" t="s">
        <v>144</v>
      </c>
      <c r="H48" s="124"/>
      <c r="I48" s="5"/>
      <c r="J48" s="6"/>
      <c r="K48" s="6"/>
    </row>
    <row r="49" spans="1:13" ht="90" customHeight="1">
      <c r="A49" s="912"/>
      <c r="B49" s="319" t="s">
        <v>29</v>
      </c>
      <c r="C49" s="10" t="s">
        <v>30</v>
      </c>
      <c r="D49" s="338" t="s">
        <v>129</v>
      </c>
      <c r="E49" s="338" t="s">
        <v>129</v>
      </c>
      <c r="F49" s="338" t="s">
        <v>129</v>
      </c>
      <c r="G49" s="332" t="s">
        <v>29</v>
      </c>
      <c r="H49" s="124"/>
      <c r="I49" s="5"/>
      <c r="J49" s="6"/>
      <c r="K49" s="6"/>
    </row>
    <row r="50" spans="1:13" ht="90" customHeight="1">
      <c r="A50" s="912"/>
      <c r="B50" s="319" t="s">
        <v>31</v>
      </c>
      <c r="C50" s="10" t="s">
        <v>440</v>
      </c>
      <c r="D50" s="8">
        <v>200</v>
      </c>
      <c r="E50" s="8">
        <v>200</v>
      </c>
      <c r="F50" s="8">
        <v>200</v>
      </c>
      <c r="G50" s="345">
        <v>508</v>
      </c>
      <c r="H50" s="124"/>
      <c r="I50" s="5"/>
      <c r="J50" s="6"/>
      <c r="K50" s="6"/>
    </row>
    <row r="51" spans="1:13" s="6" customFormat="1" ht="91.15" customHeight="1">
      <c r="A51" s="912"/>
      <c r="B51" s="319" t="s">
        <v>197</v>
      </c>
      <c r="C51" s="7" t="s">
        <v>198</v>
      </c>
      <c r="D51" s="8">
        <v>100</v>
      </c>
      <c r="E51" s="8">
        <v>100</v>
      </c>
      <c r="F51" s="8">
        <v>100</v>
      </c>
      <c r="G51" s="332" t="s">
        <v>197</v>
      </c>
      <c r="H51" s="124"/>
      <c r="I51" s="5"/>
    </row>
    <row r="52" spans="1:13" s="6" customFormat="1" ht="96" customHeight="1">
      <c r="A52" s="912"/>
      <c r="B52" s="319" t="s">
        <v>551</v>
      </c>
      <c r="C52" s="7" t="s">
        <v>212</v>
      </c>
      <c r="D52" s="338" t="s">
        <v>129</v>
      </c>
      <c r="E52" s="338" t="s">
        <v>129</v>
      </c>
      <c r="F52" s="338" t="s">
        <v>129</v>
      </c>
      <c r="G52" s="332" t="s">
        <v>551</v>
      </c>
      <c r="H52" s="124"/>
      <c r="I52" s="5"/>
    </row>
    <row r="53" spans="1:13" s="6" customFormat="1" ht="83.25" customHeight="1">
      <c r="A53" s="912"/>
      <c r="B53" s="319" t="s">
        <v>587</v>
      </c>
      <c r="C53" s="7" t="s">
        <v>589</v>
      </c>
      <c r="D53" s="8" t="s">
        <v>149</v>
      </c>
      <c r="E53" s="8" t="s">
        <v>149</v>
      </c>
      <c r="F53" s="338" t="s">
        <v>129</v>
      </c>
      <c r="G53" s="332" t="s">
        <v>587</v>
      </c>
      <c r="H53" s="124"/>
      <c r="I53" s="5"/>
    </row>
    <row r="54" spans="1:13" s="6" customFormat="1" ht="83.25" customHeight="1">
      <c r="A54" s="912"/>
      <c r="B54" s="319" t="s">
        <v>241</v>
      </c>
      <c r="C54" s="7" t="s">
        <v>242</v>
      </c>
      <c r="D54" s="338" t="s">
        <v>129</v>
      </c>
      <c r="E54" s="338" t="s">
        <v>129</v>
      </c>
      <c r="F54" s="338" t="s">
        <v>129</v>
      </c>
      <c r="G54" s="332" t="s">
        <v>241</v>
      </c>
      <c r="H54" s="124"/>
      <c r="I54" s="5"/>
    </row>
    <row r="55" spans="1:13" s="6" customFormat="1" ht="95.25" customHeight="1">
      <c r="A55" s="912"/>
      <c r="B55" s="319" t="s">
        <v>252</v>
      </c>
      <c r="C55" s="7" t="s">
        <v>206</v>
      </c>
      <c r="D55" s="8">
        <v>250</v>
      </c>
      <c r="E55" s="8">
        <v>250</v>
      </c>
      <c r="F55" s="8">
        <v>250</v>
      </c>
      <c r="G55" s="332" t="s">
        <v>252</v>
      </c>
      <c r="H55" s="124" t="s">
        <v>1017</v>
      </c>
      <c r="I55" s="5"/>
    </row>
    <row r="56" spans="1:13" s="6" customFormat="1" ht="116.25" customHeight="1">
      <c r="A56" s="912"/>
      <c r="B56" s="319" t="s">
        <v>277</v>
      </c>
      <c r="C56" s="7" t="s">
        <v>61</v>
      </c>
      <c r="D56" s="9">
        <v>110</v>
      </c>
      <c r="E56" s="9">
        <v>110</v>
      </c>
      <c r="F56" s="9">
        <v>110</v>
      </c>
      <c r="G56" s="332" t="s">
        <v>277</v>
      </c>
      <c r="H56" s="124" t="s">
        <v>1018</v>
      </c>
      <c r="I56" s="5"/>
    </row>
    <row r="57" spans="1:13" s="6" customFormat="1" ht="83.25" customHeight="1">
      <c r="A57" s="912"/>
      <c r="B57" s="319" t="s">
        <v>199</v>
      </c>
      <c r="C57" s="10" t="s">
        <v>200</v>
      </c>
      <c r="D57" s="338" t="s">
        <v>129</v>
      </c>
      <c r="E57" s="338" t="s">
        <v>129</v>
      </c>
      <c r="F57" s="338" t="s">
        <v>129</v>
      </c>
      <c r="G57" s="332" t="s">
        <v>199</v>
      </c>
      <c r="H57" s="124"/>
      <c r="I57" s="5"/>
    </row>
    <row r="58" spans="1:13" s="15" customFormat="1" ht="80.25" customHeight="1">
      <c r="A58" s="912"/>
      <c r="B58" s="319" t="s">
        <v>201</v>
      </c>
      <c r="C58" s="14" t="s">
        <v>390</v>
      </c>
      <c r="D58" s="12">
        <v>150</v>
      </c>
      <c r="E58" s="12">
        <v>150</v>
      </c>
      <c r="F58" s="12">
        <v>150</v>
      </c>
      <c r="G58" s="332" t="s">
        <v>201</v>
      </c>
      <c r="H58" s="124"/>
      <c r="I58" s="5"/>
      <c r="J58" s="6"/>
      <c r="K58" s="6"/>
    </row>
    <row r="59" spans="1:13" s="15" customFormat="1" ht="80.25" customHeight="1">
      <c r="A59" s="912"/>
      <c r="B59" s="319" t="s">
        <v>391</v>
      </c>
      <c r="C59" s="14" t="s">
        <v>392</v>
      </c>
      <c r="D59" s="12">
        <v>110</v>
      </c>
      <c r="E59" s="12">
        <v>110</v>
      </c>
      <c r="F59" s="12">
        <v>110</v>
      </c>
      <c r="G59" s="332" t="s">
        <v>391</v>
      </c>
      <c r="H59" s="124"/>
      <c r="I59" s="5"/>
      <c r="J59" s="6"/>
      <c r="K59" s="6"/>
    </row>
    <row r="60" spans="1:13" s="15" customFormat="1" ht="79.900000000000006" customHeight="1">
      <c r="A60" s="912"/>
      <c r="B60" s="319" t="s">
        <v>393</v>
      </c>
      <c r="C60" s="115" t="s">
        <v>394</v>
      </c>
      <c r="D60" s="8" t="s">
        <v>149</v>
      </c>
      <c r="E60" s="8" t="s">
        <v>149</v>
      </c>
      <c r="F60" s="12">
        <v>130</v>
      </c>
      <c r="G60" s="332" t="s">
        <v>393</v>
      </c>
      <c r="H60" s="124"/>
      <c r="I60" s="5"/>
      <c r="J60" s="6"/>
      <c r="K60" s="6"/>
    </row>
    <row r="61" spans="1:13" s="15" customFormat="1" ht="78.599999999999994" customHeight="1">
      <c r="A61" s="912"/>
      <c r="B61" s="319" t="s">
        <v>395</v>
      </c>
      <c r="C61" s="14" t="s">
        <v>396</v>
      </c>
      <c r="D61" s="8" t="s">
        <v>149</v>
      </c>
      <c r="E61" s="8" t="s">
        <v>149</v>
      </c>
      <c r="F61" s="12">
        <v>160</v>
      </c>
      <c r="G61" s="332" t="s">
        <v>395</v>
      </c>
      <c r="H61" s="124"/>
      <c r="I61" s="5"/>
      <c r="J61" s="6"/>
      <c r="K61" s="6"/>
    </row>
    <row r="62" spans="1:13" s="19" customFormat="1" ht="93" customHeight="1" thickBot="1">
      <c r="A62" s="912"/>
      <c r="B62" s="326" t="s">
        <v>617</v>
      </c>
      <c r="C62" s="115" t="s">
        <v>113</v>
      </c>
      <c r="D62" s="341" t="s">
        <v>129</v>
      </c>
      <c r="E62" s="341" t="s">
        <v>129</v>
      </c>
      <c r="F62" s="341" t="s">
        <v>129</v>
      </c>
      <c r="G62" s="324" t="s">
        <v>617</v>
      </c>
      <c r="H62" s="459"/>
      <c r="I62" s="5"/>
      <c r="J62" s="6"/>
      <c r="K62" s="6"/>
    </row>
    <row r="63" spans="1:13" s="19" customFormat="1" ht="92.25" customHeight="1">
      <c r="A63" s="911"/>
      <c r="B63" s="403" t="s">
        <v>947</v>
      </c>
      <c r="C63" s="501" t="s">
        <v>1034</v>
      </c>
      <c r="D63" s="347" t="s">
        <v>149</v>
      </c>
      <c r="E63" s="347" t="s">
        <v>149</v>
      </c>
      <c r="F63" s="347">
        <v>500</v>
      </c>
      <c r="G63" s="502" t="str">
        <f>B63</f>
        <v>4CC</v>
      </c>
      <c r="H63" s="508" t="s">
        <v>1032</v>
      </c>
      <c r="K63" s="87"/>
      <c r="L63" s="87"/>
      <c r="M63" s="87"/>
    </row>
    <row r="64" spans="1:13" s="19" customFormat="1" ht="87" customHeight="1">
      <c r="A64" s="912"/>
      <c r="B64" s="497" t="s">
        <v>533</v>
      </c>
      <c r="C64" s="503" t="s">
        <v>228</v>
      </c>
      <c r="D64" s="117" t="s">
        <v>149</v>
      </c>
      <c r="E64" s="117" t="s">
        <v>149</v>
      </c>
      <c r="F64" s="117">
        <v>130</v>
      </c>
      <c r="G64" s="504" t="str">
        <f>B64</f>
        <v>070</v>
      </c>
      <c r="H64" s="500"/>
      <c r="K64" s="87"/>
      <c r="L64" s="87"/>
      <c r="M64" s="87"/>
    </row>
    <row r="65" spans="1:15" s="19" customFormat="1" ht="93" customHeight="1">
      <c r="A65" s="912"/>
      <c r="B65" s="322" t="s">
        <v>359</v>
      </c>
      <c r="C65" s="505" t="s">
        <v>1030</v>
      </c>
      <c r="D65" s="117" t="s">
        <v>149</v>
      </c>
      <c r="E65" s="117" t="s">
        <v>149</v>
      </c>
      <c r="F65" s="117">
        <v>350</v>
      </c>
      <c r="G65" s="504" t="str">
        <f t="shared" ref="G65:G68" si="0">B65</f>
        <v>439</v>
      </c>
      <c r="H65" s="500"/>
      <c r="K65" s="87"/>
      <c r="L65" s="87"/>
      <c r="M65" s="87"/>
    </row>
    <row r="66" spans="1:15" s="19" customFormat="1" ht="92.25" customHeight="1">
      <c r="A66" s="912"/>
      <c r="B66" s="322" t="s">
        <v>393</v>
      </c>
      <c r="C66" s="503" t="s">
        <v>394</v>
      </c>
      <c r="D66" s="117" t="s">
        <v>149</v>
      </c>
      <c r="E66" s="117" t="s">
        <v>149</v>
      </c>
      <c r="F66" s="117">
        <v>130</v>
      </c>
      <c r="G66" s="504" t="str">
        <f t="shared" si="0"/>
        <v>923</v>
      </c>
      <c r="H66" s="500"/>
      <c r="K66" s="87"/>
      <c r="L66" s="87"/>
      <c r="M66" s="87"/>
    </row>
    <row r="67" spans="1:15" s="19" customFormat="1" ht="92.25" customHeight="1" thickBot="1">
      <c r="A67" s="912"/>
      <c r="B67" s="329" t="s">
        <v>395</v>
      </c>
      <c r="C67" s="506" t="s">
        <v>396</v>
      </c>
      <c r="D67" s="117" t="s">
        <v>149</v>
      </c>
      <c r="E67" s="117" t="s">
        <v>149</v>
      </c>
      <c r="F67" s="119">
        <v>160</v>
      </c>
      <c r="G67" s="504" t="str">
        <f t="shared" si="0"/>
        <v>926</v>
      </c>
      <c r="H67" s="500"/>
      <c r="K67" s="87"/>
      <c r="L67" s="87"/>
      <c r="M67" s="87"/>
    </row>
    <row r="68" spans="1:15" s="19" customFormat="1" ht="92.25" customHeight="1">
      <c r="A68" s="912"/>
      <c r="B68" s="327" t="s">
        <v>1043</v>
      </c>
      <c r="C68" s="346" t="s">
        <v>1033</v>
      </c>
      <c r="D68" s="347" t="s">
        <v>149</v>
      </c>
      <c r="E68" s="347" t="s">
        <v>149</v>
      </c>
      <c r="F68" s="347">
        <v>700</v>
      </c>
      <c r="G68" s="486" t="str">
        <f t="shared" si="0"/>
        <v>4CD</v>
      </c>
      <c r="H68" s="348"/>
      <c r="I68" s="5"/>
      <c r="J68" s="6"/>
      <c r="K68" s="6"/>
      <c r="M68" s="87"/>
      <c r="N68" s="87"/>
      <c r="O68" s="87"/>
    </row>
    <row r="69" spans="1:15" s="19" customFormat="1" ht="92.25" customHeight="1">
      <c r="A69" s="912"/>
      <c r="B69" s="322" t="s">
        <v>249</v>
      </c>
      <c r="C69" s="180" t="s">
        <v>250</v>
      </c>
      <c r="D69" s="117" t="s">
        <v>149</v>
      </c>
      <c r="E69" s="117" t="s">
        <v>149</v>
      </c>
      <c r="F69" s="117">
        <v>450</v>
      </c>
      <c r="G69" s="345">
        <v>140</v>
      </c>
      <c r="H69" s="157"/>
      <c r="I69" s="5"/>
      <c r="J69" s="6"/>
      <c r="K69" s="6"/>
      <c r="M69" s="87"/>
      <c r="N69" s="87"/>
      <c r="O69" s="87"/>
    </row>
    <row r="70" spans="1:15" s="19" customFormat="1" ht="85.15" customHeight="1">
      <c r="A70" s="912"/>
      <c r="B70" s="322" t="s">
        <v>79</v>
      </c>
      <c r="C70" s="180" t="s">
        <v>261</v>
      </c>
      <c r="D70" s="117" t="s">
        <v>149</v>
      </c>
      <c r="E70" s="117" t="s">
        <v>149</v>
      </c>
      <c r="F70" s="117">
        <v>200</v>
      </c>
      <c r="G70" s="332" t="s">
        <v>79</v>
      </c>
      <c r="H70" s="157"/>
      <c r="I70" s="5"/>
      <c r="J70" s="6"/>
      <c r="K70" s="6"/>
      <c r="M70" s="87"/>
      <c r="N70" s="87"/>
      <c r="O70" s="87"/>
    </row>
    <row r="71" spans="1:15" s="19" customFormat="1" ht="92.45" customHeight="1">
      <c r="A71" s="912"/>
      <c r="B71" s="322" t="s">
        <v>31</v>
      </c>
      <c r="C71" s="180" t="s">
        <v>440</v>
      </c>
      <c r="D71" s="117" t="s">
        <v>149</v>
      </c>
      <c r="E71" s="117" t="s">
        <v>149</v>
      </c>
      <c r="F71" s="117">
        <v>200</v>
      </c>
      <c r="G71" s="332" t="s">
        <v>31</v>
      </c>
      <c r="H71" s="157"/>
      <c r="I71" s="5"/>
      <c r="J71" s="6"/>
      <c r="K71" s="6"/>
      <c r="M71" s="87"/>
      <c r="N71" s="87"/>
      <c r="O71" s="87"/>
    </row>
    <row r="72" spans="1:15" s="19" customFormat="1" ht="92.45" customHeight="1" thickBot="1">
      <c r="A72" s="912"/>
      <c r="B72" s="329" t="s">
        <v>197</v>
      </c>
      <c r="C72" s="509" t="s">
        <v>198</v>
      </c>
      <c r="D72" s="119" t="s">
        <v>149</v>
      </c>
      <c r="E72" s="119" t="s">
        <v>149</v>
      </c>
      <c r="F72" s="119">
        <v>100</v>
      </c>
      <c r="G72" s="507" t="str">
        <f>B72</f>
        <v>511</v>
      </c>
      <c r="H72" s="510"/>
      <c r="I72" s="5"/>
      <c r="J72" s="6"/>
      <c r="K72" s="6"/>
      <c r="M72" s="87"/>
      <c r="N72" s="87"/>
      <c r="O72" s="87"/>
    </row>
    <row r="73" spans="1:15" s="17" customFormat="1" ht="76.5" customHeight="1">
      <c r="A73" s="912"/>
      <c r="B73" s="323" t="s">
        <v>298</v>
      </c>
      <c r="C73" s="116" t="s">
        <v>272</v>
      </c>
      <c r="D73" s="12">
        <v>0</v>
      </c>
      <c r="E73" s="12">
        <v>0</v>
      </c>
      <c r="F73" s="12">
        <v>0</v>
      </c>
      <c r="G73" s="335" t="s">
        <v>298</v>
      </c>
      <c r="H73" s="260"/>
      <c r="I73" s="5"/>
      <c r="J73" s="6"/>
      <c r="K73" s="6"/>
    </row>
    <row r="74" spans="1:15" s="17" customFormat="1" ht="76.5" customHeight="1">
      <c r="A74" s="912"/>
      <c r="B74" s="319" t="s">
        <v>299</v>
      </c>
      <c r="C74" s="10" t="s">
        <v>1021</v>
      </c>
      <c r="D74" s="12">
        <v>380</v>
      </c>
      <c r="E74" s="12">
        <v>380</v>
      </c>
      <c r="F74" s="12">
        <v>380</v>
      </c>
      <c r="G74" s="332" t="s">
        <v>299</v>
      </c>
      <c r="H74" s="124"/>
      <c r="I74" s="5"/>
      <c r="J74" s="6"/>
      <c r="K74" s="6"/>
    </row>
    <row r="75" spans="1:15" s="17" customFormat="1" ht="76.5" customHeight="1">
      <c r="A75" s="912"/>
      <c r="B75" s="319" t="s">
        <v>300</v>
      </c>
      <c r="C75" s="10" t="s">
        <v>273</v>
      </c>
      <c r="D75" s="12">
        <v>450</v>
      </c>
      <c r="E75" s="12">
        <v>450</v>
      </c>
      <c r="F75" s="12">
        <v>450</v>
      </c>
      <c r="G75" s="332" t="s">
        <v>300</v>
      </c>
      <c r="H75" s="124"/>
      <c r="I75" s="5"/>
      <c r="J75" s="6"/>
      <c r="K75" s="6"/>
    </row>
    <row r="76" spans="1:15" s="17" customFormat="1" ht="76.5" customHeight="1">
      <c r="A76" s="912"/>
      <c r="B76" s="326" t="s">
        <v>301</v>
      </c>
      <c r="C76" s="112" t="s">
        <v>1019</v>
      </c>
      <c r="D76" s="12">
        <v>450</v>
      </c>
      <c r="E76" s="12">
        <v>450</v>
      </c>
      <c r="F76" s="12">
        <v>450</v>
      </c>
      <c r="G76" s="332" t="s">
        <v>301</v>
      </c>
      <c r="H76" s="124"/>
      <c r="I76" s="5"/>
      <c r="J76" s="6"/>
      <c r="K76" s="6"/>
    </row>
    <row r="77" spans="1:15" s="17" customFormat="1" ht="76.5" customHeight="1">
      <c r="A77" s="912"/>
      <c r="B77" s="326" t="s">
        <v>302</v>
      </c>
      <c r="C77" s="113" t="s">
        <v>380</v>
      </c>
      <c r="D77" s="12">
        <v>450</v>
      </c>
      <c r="E77" s="12">
        <v>450</v>
      </c>
      <c r="F77" s="12">
        <v>450</v>
      </c>
      <c r="G77" s="332" t="s">
        <v>302</v>
      </c>
      <c r="H77" s="124"/>
      <c r="I77" s="5"/>
      <c r="J77" s="6"/>
      <c r="K77" s="6"/>
    </row>
    <row r="78" spans="1:15" s="17" customFormat="1" ht="76.5" customHeight="1">
      <c r="A78" s="912"/>
      <c r="B78" s="326" t="s">
        <v>304</v>
      </c>
      <c r="C78" s="113" t="s">
        <v>540</v>
      </c>
      <c r="D78" s="12">
        <v>380</v>
      </c>
      <c r="E78" s="12">
        <v>380</v>
      </c>
      <c r="F78" s="12">
        <v>380</v>
      </c>
      <c r="G78" s="332" t="s">
        <v>304</v>
      </c>
      <c r="H78" s="124"/>
      <c r="I78" s="5"/>
      <c r="J78" s="6"/>
      <c r="K78" s="6"/>
    </row>
    <row r="79" spans="1:15" s="17" customFormat="1" ht="76.5" customHeight="1">
      <c r="A79" s="912"/>
      <c r="B79" s="326" t="s">
        <v>305</v>
      </c>
      <c r="C79" s="113" t="s">
        <v>626</v>
      </c>
      <c r="D79" s="12">
        <v>450</v>
      </c>
      <c r="E79" s="12">
        <v>450</v>
      </c>
      <c r="F79" s="12">
        <v>450</v>
      </c>
      <c r="G79" s="332" t="s">
        <v>305</v>
      </c>
      <c r="H79" s="124"/>
      <c r="I79" s="5"/>
      <c r="J79" s="6"/>
      <c r="K79" s="6"/>
    </row>
    <row r="80" spans="1:15" s="17" customFormat="1" ht="76.5" customHeight="1">
      <c r="A80" s="912"/>
      <c r="B80" s="326" t="s">
        <v>541</v>
      </c>
      <c r="C80" s="113" t="s">
        <v>274</v>
      </c>
      <c r="D80" s="12">
        <v>450</v>
      </c>
      <c r="E80" s="12">
        <v>450</v>
      </c>
      <c r="F80" s="12">
        <v>450</v>
      </c>
      <c r="G80" s="332" t="s">
        <v>541</v>
      </c>
      <c r="H80" s="124"/>
      <c r="I80" s="5"/>
      <c r="J80" s="6"/>
      <c r="K80" s="6"/>
    </row>
    <row r="81" spans="1:11" s="17" customFormat="1" ht="76.5" customHeight="1">
      <c r="A81" s="912"/>
      <c r="B81" s="326" t="s">
        <v>542</v>
      </c>
      <c r="C81" s="113" t="s">
        <v>275</v>
      </c>
      <c r="D81" s="12">
        <v>450</v>
      </c>
      <c r="E81" s="12">
        <v>450</v>
      </c>
      <c r="F81" s="12">
        <v>450</v>
      </c>
      <c r="G81" s="332" t="s">
        <v>542</v>
      </c>
      <c r="H81" s="124"/>
      <c r="I81" s="5"/>
      <c r="J81" s="6"/>
      <c r="K81" s="6"/>
    </row>
    <row r="82" spans="1:11" s="17" customFormat="1" ht="76.5" customHeight="1">
      <c r="A82" s="912"/>
      <c r="B82" s="326" t="s">
        <v>1020</v>
      </c>
      <c r="C82" s="113" t="s">
        <v>1044</v>
      </c>
      <c r="D82" s="12">
        <v>450</v>
      </c>
      <c r="E82" s="12">
        <v>450</v>
      </c>
      <c r="F82" s="12">
        <v>450</v>
      </c>
      <c r="G82" s="332" t="s">
        <v>1020</v>
      </c>
      <c r="H82" s="124"/>
      <c r="I82" s="5"/>
      <c r="J82" s="6"/>
      <c r="K82" s="6"/>
    </row>
    <row r="83" spans="1:11" s="17" customFormat="1" ht="76.5" customHeight="1">
      <c r="A83" s="912"/>
      <c r="B83" s="326" t="s">
        <v>312</v>
      </c>
      <c r="C83" s="113" t="s">
        <v>625</v>
      </c>
      <c r="D83" s="12">
        <v>450</v>
      </c>
      <c r="E83" s="12">
        <v>450</v>
      </c>
      <c r="F83" s="12">
        <v>450</v>
      </c>
      <c r="G83" s="332" t="s">
        <v>312</v>
      </c>
      <c r="H83" s="124"/>
      <c r="I83" s="5"/>
      <c r="J83" s="6"/>
      <c r="K83" s="6"/>
    </row>
    <row r="84" spans="1:11" s="17" customFormat="1" ht="76.5" customHeight="1" thickBot="1">
      <c r="A84" s="913"/>
      <c r="B84" s="331" t="s">
        <v>313</v>
      </c>
      <c r="C84" s="511" t="s">
        <v>630</v>
      </c>
      <c r="D84" s="512">
        <v>450</v>
      </c>
      <c r="E84" s="512">
        <v>450</v>
      </c>
      <c r="F84" s="512">
        <v>450</v>
      </c>
      <c r="G84" s="337" t="s">
        <v>313</v>
      </c>
      <c r="H84" s="179"/>
      <c r="I84" s="5"/>
      <c r="J84" s="6"/>
      <c r="K84" s="6"/>
    </row>
    <row r="85" spans="1:11" s="19" customFormat="1">
      <c r="A85" s="20"/>
      <c r="B85" s="20"/>
      <c r="C85" s="495" t="s">
        <v>351</v>
      </c>
      <c r="D85" s="495"/>
      <c r="E85" s="35"/>
      <c r="F85" s="35"/>
      <c r="G85" s="36"/>
      <c r="H85" s="184"/>
      <c r="I85" s="5"/>
      <c r="J85" s="6"/>
    </row>
    <row r="86" spans="1:11" s="19" customFormat="1">
      <c r="A86" s="26"/>
      <c r="B86" s="21"/>
      <c r="C86" s="495" t="s">
        <v>352</v>
      </c>
      <c r="D86" s="495"/>
      <c r="E86" s="24"/>
      <c r="F86" s="24"/>
      <c r="G86" s="25"/>
      <c r="H86" s="24"/>
    </row>
    <row r="87" spans="1:11" s="19" customFormat="1">
      <c r="A87" s="26"/>
      <c r="B87" s="21"/>
      <c r="C87" s="22"/>
      <c r="D87" s="22"/>
      <c r="E87" s="24"/>
      <c r="F87" s="24"/>
      <c r="G87" s="25"/>
      <c r="H87" s="24"/>
    </row>
    <row r="88" spans="1:11" s="19" customFormat="1">
      <c r="A88" s="26"/>
      <c r="B88" s="21"/>
      <c r="C88" s="22"/>
      <c r="D88" s="22"/>
      <c r="E88" s="24"/>
      <c r="F88" s="24"/>
      <c r="G88" s="25"/>
      <c r="H88" s="24"/>
    </row>
    <row r="89" spans="1:11" s="19" customFormat="1">
      <c r="A89" s="26"/>
      <c r="B89" s="21"/>
      <c r="C89" s="22"/>
      <c r="D89" s="22"/>
      <c r="E89" s="24"/>
      <c r="F89" s="24"/>
      <c r="G89" s="25"/>
      <c r="H89" s="24"/>
    </row>
    <row r="90" spans="1:11" s="19" customFormat="1">
      <c r="A90" s="26"/>
      <c r="B90" s="21"/>
      <c r="C90" s="22"/>
      <c r="D90" s="22"/>
      <c r="E90" s="24"/>
      <c r="F90" s="24"/>
      <c r="G90" s="25"/>
      <c r="H90" s="24"/>
    </row>
    <row r="91" spans="1:11" s="19" customFormat="1">
      <c r="A91" s="26"/>
      <c r="B91" s="21"/>
      <c r="C91" s="22"/>
      <c r="D91" s="22"/>
      <c r="E91" s="24"/>
      <c r="F91" s="24"/>
      <c r="G91" s="25"/>
      <c r="H91" s="24"/>
    </row>
    <row r="92" spans="1:11" s="19" customFormat="1">
      <c r="A92" s="26"/>
      <c r="B92" s="21"/>
      <c r="C92" s="22"/>
      <c r="D92" s="22"/>
      <c r="E92" s="24"/>
      <c r="F92" s="24"/>
      <c r="G92" s="25"/>
      <c r="H92" s="24"/>
    </row>
    <row r="93" spans="1:11" s="19" customFormat="1">
      <c r="A93" s="26"/>
      <c r="B93" s="21"/>
      <c r="C93" s="22"/>
      <c r="D93" s="22"/>
      <c r="E93" s="24"/>
      <c r="F93" s="24"/>
      <c r="G93" s="25"/>
      <c r="H93" s="24"/>
    </row>
    <row r="94" spans="1:11" s="19" customFormat="1">
      <c r="A94" s="26"/>
      <c r="B94" s="21"/>
      <c r="C94" s="22"/>
      <c r="D94" s="22"/>
      <c r="E94" s="24"/>
      <c r="F94" s="24"/>
      <c r="G94" s="25"/>
      <c r="H94" s="24"/>
    </row>
    <row r="95" spans="1:11" s="19" customFormat="1">
      <c r="A95" s="26"/>
      <c r="B95" s="21"/>
      <c r="C95" s="22"/>
      <c r="D95" s="22"/>
      <c r="E95" s="24"/>
      <c r="F95" s="24"/>
      <c r="G95" s="25"/>
      <c r="H95" s="24"/>
    </row>
    <row r="96" spans="1:11" s="19" customFormat="1">
      <c r="A96" s="26"/>
      <c r="B96" s="21"/>
      <c r="C96" s="22"/>
      <c r="D96" s="22"/>
      <c r="E96" s="24"/>
      <c r="F96" s="24"/>
      <c r="G96" s="25"/>
      <c r="H96" s="24"/>
    </row>
    <row r="97" spans="1:8" s="19" customFormat="1">
      <c r="A97" s="26"/>
      <c r="B97" s="21"/>
      <c r="C97" s="22"/>
      <c r="D97" s="22"/>
      <c r="E97" s="24"/>
      <c r="F97" s="24"/>
      <c r="G97" s="25"/>
      <c r="H97" s="24"/>
    </row>
    <row r="98" spans="1:8" s="19" customFormat="1">
      <c r="A98" s="26"/>
      <c r="B98" s="21"/>
      <c r="C98" s="22"/>
      <c r="D98" s="22"/>
      <c r="E98" s="24"/>
      <c r="F98" s="24"/>
      <c r="G98" s="25"/>
      <c r="H98" s="24"/>
    </row>
    <row r="99" spans="1:8" s="19" customFormat="1">
      <c r="A99" s="26"/>
      <c r="B99" s="21"/>
      <c r="C99" s="22"/>
      <c r="D99" s="22"/>
      <c r="E99" s="24"/>
      <c r="F99" s="24"/>
      <c r="G99" s="25"/>
      <c r="H99" s="24"/>
    </row>
    <row r="100" spans="1:8" s="19" customFormat="1">
      <c r="A100" s="26"/>
      <c r="B100" s="21"/>
      <c r="C100" s="22"/>
      <c r="D100" s="22"/>
      <c r="E100" s="24"/>
      <c r="F100" s="24"/>
      <c r="G100" s="25"/>
      <c r="H100" s="24"/>
    </row>
    <row r="101" spans="1:8" s="19" customFormat="1">
      <c r="A101" s="26"/>
      <c r="B101" s="21"/>
      <c r="C101" s="22"/>
      <c r="D101" s="22"/>
      <c r="E101" s="24"/>
      <c r="F101" s="24"/>
      <c r="G101" s="25"/>
      <c r="H101" s="24"/>
    </row>
    <row r="102" spans="1:8" s="19" customFormat="1">
      <c r="A102" s="26"/>
      <c r="B102" s="21"/>
      <c r="C102" s="22"/>
      <c r="D102" s="22"/>
      <c r="E102" s="24"/>
      <c r="F102" s="24"/>
      <c r="G102" s="25"/>
      <c r="H102" s="24"/>
    </row>
    <row r="103" spans="1:8" s="19" customFormat="1">
      <c r="A103" s="26"/>
      <c r="B103" s="21"/>
      <c r="C103" s="22"/>
      <c r="D103" s="22"/>
      <c r="E103" s="24"/>
      <c r="F103" s="24"/>
      <c r="G103" s="25"/>
      <c r="H103" s="24"/>
    </row>
    <row r="104" spans="1:8" s="19" customFormat="1">
      <c r="A104" s="26"/>
      <c r="B104" s="21"/>
      <c r="C104" s="22"/>
      <c r="D104" s="22"/>
      <c r="E104" s="24"/>
      <c r="F104" s="24"/>
      <c r="G104" s="25"/>
      <c r="H104" s="24"/>
    </row>
    <row r="105" spans="1:8" s="19" customFormat="1">
      <c r="A105" s="26"/>
      <c r="B105" s="21"/>
      <c r="C105" s="22"/>
      <c r="D105" s="22"/>
      <c r="E105" s="24"/>
      <c r="F105" s="24"/>
      <c r="G105" s="25"/>
      <c r="H105" s="24"/>
    </row>
    <row r="106" spans="1:8" s="19" customFormat="1">
      <c r="A106" s="26"/>
      <c r="B106" s="21"/>
      <c r="C106" s="22"/>
      <c r="D106" s="22"/>
      <c r="E106" s="24"/>
      <c r="F106" s="24"/>
      <c r="G106" s="25"/>
      <c r="H106" s="24"/>
    </row>
    <row r="107" spans="1:8" s="19" customFormat="1">
      <c r="A107" s="26"/>
      <c r="B107" s="21"/>
      <c r="C107" s="22"/>
      <c r="D107" s="22"/>
      <c r="E107" s="24"/>
      <c r="F107" s="24"/>
      <c r="G107" s="25"/>
      <c r="H107" s="24"/>
    </row>
    <row r="108" spans="1:8" s="19" customFormat="1">
      <c r="A108" s="26"/>
      <c r="B108" s="21"/>
      <c r="C108" s="22"/>
      <c r="D108" s="22"/>
      <c r="E108" s="24"/>
      <c r="F108" s="24"/>
      <c r="G108" s="25"/>
      <c r="H108" s="24"/>
    </row>
    <row r="109" spans="1:8" s="19" customFormat="1">
      <c r="A109" s="26"/>
      <c r="B109" s="21"/>
      <c r="C109" s="22"/>
      <c r="D109" s="22"/>
      <c r="E109" s="24"/>
      <c r="F109" s="24"/>
      <c r="G109" s="25"/>
      <c r="H109" s="24"/>
    </row>
    <row r="110" spans="1:8" s="19" customFormat="1">
      <c r="A110" s="26"/>
      <c r="B110" s="21"/>
      <c r="C110" s="22"/>
      <c r="D110" s="22"/>
      <c r="E110" s="24"/>
      <c r="F110" s="24"/>
      <c r="G110" s="25"/>
      <c r="H110" s="24"/>
    </row>
    <row r="111" spans="1:8" s="19" customFormat="1">
      <c r="A111" s="26"/>
      <c r="B111" s="21"/>
      <c r="C111" s="22"/>
      <c r="D111" s="22"/>
      <c r="E111" s="24"/>
      <c r="F111" s="24"/>
      <c r="G111" s="25"/>
      <c r="H111" s="24"/>
    </row>
    <row r="112" spans="1:8" s="19" customFormat="1">
      <c r="A112" s="26"/>
      <c r="B112" s="21"/>
      <c r="C112" s="22"/>
      <c r="D112" s="22"/>
      <c r="E112" s="24"/>
      <c r="F112" s="24"/>
      <c r="G112" s="25"/>
      <c r="H112" s="24"/>
    </row>
    <row r="113" spans="1:8" s="19" customFormat="1">
      <c r="A113" s="26"/>
      <c r="B113" s="21"/>
      <c r="C113" s="22"/>
      <c r="D113" s="22"/>
      <c r="E113" s="24"/>
      <c r="F113" s="24"/>
      <c r="G113" s="25"/>
      <c r="H113" s="24"/>
    </row>
    <row r="114" spans="1:8" s="19" customFormat="1">
      <c r="A114" s="26"/>
      <c r="B114" s="21"/>
      <c r="C114" s="22"/>
      <c r="D114" s="22"/>
      <c r="E114" s="24"/>
      <c r="F114" s="24"/>
      <c r="G114" s="25"/>
      <c r="H114" s="24"/>
    </row>
    <row r="115" spans="1:8" s="19" customFormat="1">
      <c r="A115" s="26"/>
      <c r="B115" s="21"/>
      <c r="C115" s="22"/>
      <c r="D115" s="22"/>
      <c r="E115" s="24"/>
      <c r="F115" s="24"/>
      <c r="G115" s="25"/>
      <c r="H115" s="24"/>
    </row>
    <row r="116" spans="1:8" s="19" customFormat="1">
      <c r="A116" s="26"/>
      <c r="B116" s="21"/>
      <c r="C116" s="22"/>
      <c r="D116" s="22"/>
      <c r="E116" s="24"/>
      <c r="F116" s="24"/>
      <c r="G116" s="25"/>
      <c r="H116" s="24"/>
    </row>
    <row r="117" spans="1:8" s="19" customFormat="1">
      <c r="A117" s="26"/>
      <c r="B117" s="21"/>
      <c r="C117" s="22"/>
      <c r="D117" s="22"/>
      <c r="E117" s="24"/>
      <c r="F117" s="24"/>
      <c r="G117" s="25"/>
      <c r="H117" s="24"/>
    </row>
    <row r="118" spans="1:8" s="19" customFormat="1">
      <c r="A118" s="26"/>
      <c r="B118" s="21"/>
      <c r="C118" s="22"/>
      <c r="D118" s="22"/>
      <c r="E118" s="24"/>
      <c r="F118" s="24"/>
      <c r="G118" s="25"/>
      <c r="H118" s="24"/>
    </row>
    <row r="119" spans="1:8" s="19" customFormat="1">
      <c r="A119" s="26"/>
      <c r="B119" s="21"/>
      <c r="C119" s="22"/>
      <c r="D119" s="22"/>
      <c r="E119" s="24"/>
      <c r="F119" s="24"/>
      <c r="G119" s="25"/>
      <c r="H119" s="24"/>
    </row>
    <row r="120" spans="1:8" s="19" customFormat="1">
      <c r="A120" s="26"/>
      <c r="B120" s="21"/>
      <c r="C120" s="22"/>
      <c r="D120" s="22"/>
      <c r="E120" s="24"/>
      <c r="F120" s="24"/>
      <c r="G120" s="25"/>
      <c r="H120" s="24"/>
    </row>
    <row r="121" spans="1:8" s="19" customFormat="1">
      <c r="A121" s="26"/>
      <c r="B121" s="21"/>
      <c r="C121" s="22"/>
      <c r="D121" s="22"/>
      <c r="E121" s="24"/>
      <c r="F121" s="24"/>
      <c r="G121" s="25"/>
      <c r="H121" s="24"/>
    </row>
    <row r="122" spans="1:8" s="19" customFormat="1">
      <c r="A122" s="26"/>
      <c r="B122" s="21"/>
      <c r="C122" s="22"/>
      <c r="D122" s="22"/>
      <c r="E122" s="24"/>
      <c r="F122" s="24"/>
      <c r="G122" s="25"/>
      <c r="H122" s="24"/>
    </row>
    <row r="123" spans="1:8" s="19" customFormat="1">
      <c r="A123" s="26"/>
      <c r="B123" s="21"/>
      <c r="C123" s="22"/>
      <c r="D123" s="22"/>
      <c r="E123" s="24"/>
      <c r="F123" s="24"/>
      <c r="G123" s="25"/>
      <c r="H123" s="24"/>
    </row>
    <row r="124" spans="1:8" s="19" customFormat="1">
      <c r="A124" s="26"/>
      <c r="B124" s="21"/>
      <c r="C124" s="22"/>
      <c r="D124" s="22"/>
      <c r="E124" s="24"/>
      <c r="F124" s="24"/>
      <c r="G124" s="25"/>
      <c r="H124" s="24"/>
    </row>
    <row r="125" spans="1:8" s="19" customFormat="1">
      <c r="A125" s="26"/>
      <c r="B125" s="21"/>
      <c r="C125" s="22"/>
      <c r="D125" s="22"/>
      <c r="E125" s="24"/>
      <c r="F125" s="24"/>
      <c r="G125" s="25"/>
      <c r="H125" s="24"/>
    </row>
    <row r="126" spans="1:8" s="19" customFormat="1">
      <c r="A126" s="26"/>
      <c r="B126" s="21"/>
      <c r="C126" s="22"/>
      <c r="D126" s="22"/>
      <c r="E126" s="24"/>
      <c r="F126" s="24"/>
      <c r="G126" s="25"/>
      <c r="H126" s="24"/>
    </row>
    <row r="127" spans="1:8" s="19" customFormat="1">
      <c r="A127" s="26"/>
      <c r="B127" s="21"/>
      <c r="C127" s="22"/>
      <c r="D127" s="22"/>
      <c r="E127" s="24"/>
      <c r="F127" s="24"/>
      <c r="G127" s="25"/>
      <c r="H127" s="24"/>
    </row>
    <row r="128" spans="1:8" s="19" customFormat="1">
      <c r="A128" s="26"/>
      <c r="B128" s="21"/>
      <c r="C128" s="22"/>
      <c r="D128" s="22"/>
      <c r="E128" s="24"/>
      <c r="F128" s="24"/>
      <c r="G128" s="25"/>
      <c r="H128" s="24"/>
    </row>
    <row r="129" spans="1:8" s="19" customFormat="1">
      <c r="A129" s="26"/>
      <c r="B129" s="21"/>
      <c r="C129" s="22"/>
      <c r="D129" s="22"/>
      <c r="E129" s="24"/>
      <c r="F129" s="24"/>
      <c r="G129" s="25"/>
      <c r="H129" s="24"/>
    </row>
    <row r="130" spans="1:8" s="19" customFormat="1">
      <c r="A130" s="26"/>
      <c r="B130" s="21"/>
      <c r="C130" s="22"/>
      <c r="D130" s="22"/>
      <c r="E130" s="24"/>
      <c r="F130" s="24"/>
      <c r="G130" s="25"/>
      <c r="H130" s="24"/>
    </row>
    <row r="131" spans="1:8" s="19" customFormat="1">
      <c r="A131" s="26"/>
      <c r="B131" s="21"/>
      <c r="C131" s="22"/>
      <c r="D131" s="22"/>
      <c r="E131" s="24"/>
      <c r="F131" s="24"/>
      <c r="G131" s="25"/>
      <c r="H131" s="24"/>
    </row>
    <row r="132" spans="1:8" s="19" customFormat="1">
      <c r="A132" s="26"/>
      <c r="B132" s="21"/>
      <c r="C132" s="22"/>
      <c r="D132" s="22"/>
      <c r="E132" s="24"/>
      <c r="F132" s="24"/>
      <c r="G132" s="25"/>
      <c r="H132" s="24"/>
    </row>
    <row r="133" spans="1:8" s="19" customFormat="1">
      <c r="A133" s="26"/>
      <c r="B133" s="21"/>
      <c r="C133" s="22"/>
      <c r="D133" s="22"/>
      <c r="E133" s="24"/>
      <c r="F133" s="24"/>
      <c r="G133" s="25"/>
      <c r="H133" s="24"/>
    </row>
    <row r="134" spans="1:8" s="19" customFormat="1">
      <c r="A134" s="26"/>
      <c r="B134" s="21"/>
      <c r="C134" s="22"/>
      <c r="D134" s="22"/>
      <c r="E134" s="24"/>
      <c r="F134" s="24"/>
      <c r="G134" s="25"/>
      <c r="H134" s="24"/>
    </row>
    <row r="135" spans="1:8" s="19" customFormat="1">
      <c r="A135" s="26"/>
      <c r="B135" s="21"/>
      <c r="C135" s="22"/>
      <c r="D135" s="22"/>
      <c r="E135" s="24"/>
      <c r="F135" s="24"/>
      <c r="G135" s="25"/>
      <c r="H135" s="24"/>
    </row>
    <row r="136" spans="1:8" s="19" customFormat="1">
      <c r="A136" s="26"/>
      <c r="B136" s="21"/>
      <c r="C136" s="22"/>
      <c r="D136" s="22"/>
      <c r="E136" s="24"/>
      <c r="F136" s="24"/>
      <c r="G136" s="25"/>
      <c r="H136" s="24"/>
    </row>
    <row r="137" spans="1:8" s="19" customFormat="1">
      <c r="A137" s="26"/>
      <c r="B137" s="21"/>
      <c r="C137" s="22"/>
      <c r="D137" s="22"/>
      <c r="E137" s="24"/>
      <c r="F137" s="24"/>
      <c r="G137" s="25"/>
      <c r="H137" s="24"/>
    </row>
    <row r="138" spans="1:8" s="19" customFormat="1">
      <c r="A138" s="26"/>
      <c r="B138" s="21"/>
      <c r="C138" s="22"/>
      <c r="D138" s="22"/>
      <c r="E138" s="24"/>
      <c r="F138" s="24"/>
      <c r="G138" s="25"/>
      <c r="H138" s="24"/>
    </row>
    <row r="139" spans="1:8" s="19" customFormat="1">
      <c r="A139" s="26"/>
      <c r="B139" s="21"/>
      <c r="C139" s="22"/>
      <c r="D139" s="22"/>
      <c r="E139" s="24"/>
      <c r="F139" s="24"/>
      <c r="G139" s="25"/>
      <c r="H139" s="24"/>
    </row>
    <row r="140" spans="1:8" s="19" customFormat="1">
      <c r="A140" s="26"/>
      <c r="B140" s="21"/>
      <c r="C140" s="22"/>
      <c r="D140" s="22"/>
      <c r="E140" s="24"/>
      <c r="F140" s="24"/>
      <c r="G140" s="25"/>
      <c r="H140" s="24"/>
    </row>
    <row r="141" spans="1:8" s="19" customFormat="1">
      <c r="A141" s="26"/>
      <c r="B141" s="21"/>
      <c r="C141" s="22"/>
      <c r="D141" s="22"/>
      <c r="E141" s="24"/>
      <c r="F141" s="24"/>
      <c r="G141" s="25"/>
      <c r="H141" s="24"/>
    </row>
    <row r="142" spans="1:8" s="19" customFormat="1">
      <c r="A142" s="26"/>
      <c r="B142" s="21"/>
      <c r="C142" s="22"/>
      <c r="D142" s="22"/>
      <c r="E142" s="24"/>
      <c r="F142" s="24"/>
      <c r="G142" s="25"/>
      <c r="H142" s="24"/>
    </row>
    <row r="143" spans="1:8" s="19" customFormat="1">
      <c r="A143" s="26"/>
      <c r="B143" s="21"/>
      <c r="C143" s="22"/>
      <c r="D143" s="22"/>
      <c r="E143" s="24"/>
      <c r="F143" s="24"/>
      <c r="G143" s="25"/>
      <c r="H143" s="24"/>
    </row>
    <row r="144" spans="1:8" s="19" customFormat="1">
      <c r="A144" s="26"/>
      <c r="B144" s="21"/>
      <c r="C144" s="22"/>
      <c r="D144" s="22"/>
      <c r="E144" s="24"/>
      <c r="F144" s="24"/>
      <c r="G144" s="25"/>
      <c r="H144" s="24"/>
    </row>
    <row r="145" spans="1:8" s="19" customFormat="1">
      <c r="A145" s="26"/>
      <c r="B145" s="21"/>
      <c r="C145" s="22"/>
      <c r="D145" s="22"/>
      <c r="E145" s="24"/>
      <c r="F145" s="24"/>
      <c r="G145" s="25"/>
      <c r="H145" s="24"/>
    </row>
    <row r="146" spans="1:8" s="19" customFormat="1">
      <c r="A146" s="26"/>
      <c r="B146" s="21"/>
      <c r="C146" s="22"/>
      <c r="D146" s="22"/>
      <c r="E146" s="24"/>
      <c r="F146" s="24"/>
      <c r="G146" s="25"/>
      <c r="H146" s="24"/>
    </row>
    <row r="147" spans="1:8" s="19" customFormat="1">
      <c r="A147" s="26"/>
      <c r="B147" s="21"/>
      <c r="C147" s="22"/>
      <c r="D147" s="22"/>
      <c r="E147" s="24"/>
      <c r="F147" s="24"/>
      <c r="G147" s="25"/>
      <c r="H147" s="24"/>
    </row>
    <row r="148" spans="1:8" s="19" customFormat="1">
      <c r="A148" s="26"/>
      <c r="B148" s="21"/>
      <c r="C148" s="22"/>
      <c r="D148" s="22"/>
      <c r="E148" s="24"/>
      <c r="F148" s="24"/>
      <c r="G148" s="25"/>
      <c r="H148" s="24"/>
    </row>
    <row r="149" spans="1:8" s="19" customFormat="1">
      <c r="A149" s="26"/>
      <c r="B149" s="21"/>
      <c r="C149" s="22"/>
      <c r="D149" s="22"/>
      <c r="E149" s="24"/>
      <c r="F149" s="24"/>
      <c r="G149" s="25"/>
      <c r="H149" s="24"/>
    </row>
    <row r="150" spans="1:8" s="19" customFormat="1">
      <c r="A150" s="26"/>
      <c r="B150" s="21"/>
      <c r="C150" s="22"/>
      <c r="D150" s="22"/>
      <c r="E150" s="24"/>
      <c r="F150" s="24"/>
      <c r="G150" s="25"/>
      <c r="H150" s="24"/>
    </row>
    <row r="151" spans="1:8" s="19" customFormat="1">
      <c r="A151" s="26"/>
      <c r="B151" s="21"/>
      <c r="C151" s="22"/>
      <c r="D151" s="22"/>
      <c r="E151" s="24"/>
      <c r="F151" s="24"/>
      <c r="G151" s="25"/>
      <c r="H151" s="24"/>
    </row>
    <row r="152" spans="1:8" s="19" customFormat="1">
      <c r="A152" s="26"/>
      <c r="B152" s="21"/>
      <c r="C152" s="22"/>
      <c r="D152" s="22"/>
      <c r="E152" s="24"/>
      <c r="F152" s="24"/>
      <c r="G152" s="25"/>
      <c r="H152" s="24"/>
    </row>
    <row r="153" spans="1:8" s="19" customFormat="1">
      <c r="A153" s="26"/>
      <c r="B153" s="21"/>
      <c r="C153" s="22"/>
      <c r="D153" s="22"/>
      <c r="E153" s="24"/>
      <c r="F153" s="24"/>
      <c r="G153" s="25"/>
      <c r="H153" s="24"/>
    </row>
    <row r="154" spans="1:8" s="19" customFormat="1">
      <c r="A154" s="26"/>
      <c r="B154" s="21"/>
      <c r="C154" s="22"/>
      <c r="D154" s="22"/>
      <c r="E154" s="24"/>
      <c r="F154" s="24"/>
      <c r="G154" s="25"/>
      <c r="H154" s="24"/>
    </row>
    <row r="155" spans="1:8" s="19" customFormat="1">
      <c r="A155" s="26"/>
      <c r="B155" s="21"/>
      <c r="C155" s="22"/>
      <c r="D155" s="22"/>
      <c r="E155" s="24"/>
      <c r="F155" s="24"/>
      <c r="G155" s="25"/>
      <c r="H155" s="24"/>
    </row>
    <row r="156" spans="1:8" s="19" customFormat="1">
      <c r="A156" s="26"/>
      <c r="B156" s="21"/>
      <c r="C156" s="22"/>
      <c r="D156" s="22"/>
      <c r="E156" s="24"/>
      <c r="F156" s="24"/>
      <c r="G156" s="25"/>
      <c r="H156" s="24"/>
    </row>
    <row r="157" spans="1:8" s="19" customFormat="1">
      <c r="A157" s="26"/>
      <c r="B157" s="21"/>
      <c r="C157" s="22"/>
      <c r="D157" s="22"/>
      <c r="E157" s="24"/>
      <c r="F157" s="24"/>
      <c r="G157" s="25"/>
      <c r="H157" s="24"/>
    </row>
    <row r="158" spans="1:8" s="19" customFormat="1">
      <c r="A158" s="26"/>
      <c r="B158" s="21"/>
      <c r="C158" s="22"/>
      <c r="D158" s="22"/>
      <c r="E158" s="24"/>
      <c r="F158" s="24"/>
      <c r="G158" s="25"/>
      <c r="H158" s="24"/>
    </row>
    <row r="159" spans="1:8" s="19" customFormat="1">
      <c r="A159" s="26"/>
      <c r="B159" s="21"/>
      <c r="C159" s="22"/>
      <c r="D159" s="22"/>
      <c r="E159" s="24"/>
      <c r="F159" s="24"/>
      <c r="G159" s="25"/>
      <c r="H159" s="24"/>
    </row>
    <row r="160" spans="1:8" s="19" customFormat="1">
      <c r="A160" s="26"/>
      <c r="B160" s="21"/>
      <c r="C160" s="22"/>
      <c r="D160" s="22"/>
      <c r="E160" s="24"/>
      <c r="F160" s="24"/>
      <c r="G160" s="25"/>
      <c r="H160" s="24"/>
    </row>
    <row r="161" spans="1:8" s="19" customFormat="1">
      <c r="A161" s="26"/>
      <c r="B161" s="21"/>
      <c r="C161" s="22"/>
      <c r="D161" s="22"/>
      <c r="E161" s="24"/>
      <c r="F161" s="24"/>
      <c r="G161" s="25"/>
      <c r="H161" s="24"/>
    </row>
    <row r="162" spans="1:8" s="19" customFormat="1">
      <c r="A162" s="26"/>
      <c r="B162" s="21"/>
      <c r="C162" s="22"/>
      <c r="D162" s="22"/>
      <c r="E162" s="24"/>
      <c r="F162" s="24"/>
      <c r="G162" s="25"/>
      <c r="H162" s="24"/>
    </row>
    <row r="163" spans="1:8" s="19" customFormat="1">
      <c r="A163" s="26"/>
      <c r="B163" s="21"/>
      <c r="C163" s="22"/>
      <c r="D163" s="22"/>
      <c r="E163" s="24"/>
      <c r="F163" s="24"/>
      <c r="G163" s="25"/>
      <c r="H163" s="24"/>
    </row>
    <row r="164" spans="1:8" s="19" customFormat="1">
      <c r="A164" s="26"/>
      <c r="B164" s="21"/>
      <c r="C164" s="22"/>
      <c r="D164" s="22"/>
      <c r="E164" s="24"/>
      <c r="F164" s="24"/>
      <c r="G164" s="25"/>
      <c r="H164" s="24"/>
    </row>
    <row r="165" spans="1:8" s="19" customFormat="1">
      <c r="A165" s="26"/>
      <c r="B165" s="21"/>
      <c r="C165" s="22"/>
      <c r="D165" s="22"/>
      <c r="E165" s="24"/>
      <c r="F165" s="24"/>
      <c r="G165" s="25"/>
      <c r="H165" s="24"/>
    </row>
    <row r="166" spans="1:8" s="19" customFormat="1">
      <c r="A166" s="26"/>
      <c r="B166" s="21"/>
      <c r="C166" s="22"/>
      <c r="D166" s="22"/>
      <c r="E166" s="24"/>
      <c r="F166" s="24"/>
      <c r="G166" s="25"/>
      <c r="H166" s="24"/>
    </row>
    <row r="167" spans="1:8" s="19" customFormat="1">
      <c r="A167" s="26"/>
      <c r="B167" s="21"/>
      <c r="C167" s="22"/>
      <c r="D167" s="22"/>
      <c r="E167" s="24"/>
      <c r="F167" s="24"/>
      <c r="G167" s="25"/>
      <c r="H167" s="24"/>
    </row>
    <row r="168" spans="1:8" s="19" customFormat="1">
      <c r="A168" s="26"/>
      <c r="B168" s="21"/>
      <c r="C168" s="22"/>
      <c r="D168" s="22"/>
      <c r="E168" s="24"/>
      <c r="F168" s="24"/>
      <c r="G168" s="25"/>
      <c r="H168" s="24"/>
    </row>
    <row r="169" spans="1:8" s="19" customFormat="1">
      <c r="A169" s="26"/>
      <c r="B169" s="21"/>
      <c r="C169" s="22"/>
      <c r="D169" s="22"/>
      <c r="E169" s="24"/>
      <c r="F169" s="24"/>
      <c r="G169" s="25"/>
      <c r="H169" s="24"/>
    </row>
    <row r="170" spans="1:8" s="19" customFormat="1">
      <c r="A170" s="26"/>
      <c r="B170" s="21"/>
      <c r="C170" s="22"/>
      <c r="D170" s="22"/>
      <c r="E170" s="24"/>
      <c r="F170" s="24"/>
      <c r="G170" s="25"/>
      <c r="H170" s="24"/>
    </row>
    <row r="171" spans="1:8" s="19" customFormat="1">
      <c r="A171" s="26"/>
      <c r="B171" s="21"/>
      <c r="C171" s="22"/>
      <c r="D171" s="22"/>
      <c r="E171" s="24"/>
      <c r="F171" s="24"/>
      <c r="G171" s="25"/>
      <c r="H171" s="24"/>
    </row>
    <row r="172" spans="1:8" s="19" customFormat="1">
      <c r="A172" s="26"/>
      <c r="B172" s="21"/>
      <c r="C172" s="22"/>
      <c r="D172" s="22"/>
      <c r="E172" s="24"/>
      <c r="F172" s="24"/>
      <c r="G172" s="25"/>
      <c r="H172" s="24"/>
    </row>
    <row r="173" spans="1:8" s="19" customFormat="1">
      <c r="A173" s="26"/>
      <c r="B173" s="21"/>
      <c r="C173" s="22"/>
      <c r="D173" s="22"/>
      <c r="E173" s="24"/>
      <c r="F173" s="24"/>
      <c r="G173" s="25"/>
      <c r="H173" s="24"/>
    </row>
    <row r="174" spans="1:8" s="19" customFormat="1">
      <c r="A174" s="26"/>
      <c r="B174" s="21"/>
      <c r="C174" s="22"/>
      <c r="D174" s="22"/>
      <c r="E174" s="24"/>
      <c r="F174" s="24"/>
      <c r="G174" s="25"/>
      <c r="H174" s="24"/>
    </row>
    <row r="175" spans="1:8" s="19" customFormat="1">
      <c r="A175" s="26"/>
      <c r="B175" s="21"/>
      <c r="C175" s="22"/>
      <c r="D175" s="22"/>
      <c r="E175" s="24"/>
      <c r="F175" s="24"/>
      <c r="G175" s="25"/>
      <c r="H175" s="24"/>
    </row>
    <row r="176" spans="1:8" s="19" customFormat="1">
      <c r="A176" s="26"/>
      <c r="B176" s="21"/>
      <c r="C176" s="22"/>
      <c r="D176" s="22"/>
      <c r="E176" s="24"/>
      <c r="F176" s="24"/>
      <c r="G176" s="25"/>
      <c r="H176" s="24"/>
    </row>
    <row r="177" spans="1:8" s="19" customFormat="1">
      <c r="A177" s="26"/>
      <c r="B177" s="21"/>
      <c r="C177" s="22"/>
      <c r="D177" s="22"/>
      <c r="E177" s="24"/>
      <c r="F177" s="24"/>
      <c r="G177" s="25"/>
      <c r="H177" s="24"/>
    </row>
    <row r="178" spans="1:8" s="19" customFormat="1">
      <c r="A178" s="26"/>
      <c r="B178" s="21"/>
      <c r="C178" s="22"/>
      <c r="D178" s="22"/>
      <c r="E178" s="24"/>
      <c r="F178" s="24"/>
      <c r="G178" s="25"/>
      <c r="H178" s="24"/>
    </row>
    <row r="179" spans="1:8" s="19" customFormat="1">
      <c r="A179" s="26"/>
      <c r="B179" s="21"/>
      <c r="C179" s="22"/>
      <c r="D179" s="22"/>
      <c r="E179" s="24"/>
      <c r="F179" s="24"/>
      <c r="G179" s="25"/>
      <c r="H179" s="24"/>
    </row>
    <row r="180" spans="1:8" s="19" customFormat="1">
      <c r="A180" s="26"/>
      <c r="B180" s="21"/>
      <c r="C180" s="22"/>
      <c r="D180" s="22"/>
      <c r="E180" s="24"/>
      <c r="F180" s="24"/>
      <c r="G180" s="25"/>
      <c r="H180" s="24"/>
    </row>
    <row r="181" spans="1:8" s="19" customFormat="1">
      <c r="A181" s="26"/>
      <c r="B181" s="21"/>
      <c r="C181" s="22"/>
      <c r="D181" s="22"/>
      <c r="E181" s="24"/>
      <c r="F181" s="24"/>
      <c r="G181" s="25"/>
      <c r="H181" s="24"/>
    </row>
    <row r="182" spans="1:8" s="19" customFormat="1">
      <c r="A182" s="26"/>
      <c r="B182" s="21"/>
      <c r="C182" s="22"/>
      <c r="D182" s="22"/>
      <c r="E182" s="24"/>
      <c r="F182" s="24"/>
      <c r="G182" s="25"/>
      <c r="H182" s="24"/>
    </row>
    <row r="183" spans="1:8" s="19" customFormat="1">
      <c r="A183" s="26"/>
      <c r="B183" s="21"/>
      <c r="C183" s="22"/>
      <c r="D183" s="22"/>
      <c r="E183" s="24"/>
      <c r="F183" s="24"/>
      <c r="G183" s="25"/>
      <c r="H183" s="24"/>
    </row>
    <row r="184" spans="1:8" s="19" customFormat="1">
      <c r="A184" s="26"/>
      <c r="B184" s="21"/>
      <c r="C184" s="22"/>
      <c r="D184" s="22"/>
      <c r="E184" s="24"/>
      <c r="F184" s="24"/>
      <c r="G184" s="25"/>
      <c r="H184" s="24"/>
    </row>
    <row r="185" spans="1:8" s="19" customFormat="1">
      <c r="A185" s="26"/>
      <c r="B185" s="21"/>
      <c r="C185" s="22"/>
      <c r="D185" s="22"/>
      <c r="E185" s="24"/>
      <c r="F185" s="24"/>
      <c r="G185" s="25"/>
      <c r="H185" s="24"/>
    </row>
    <row r="186" spans="1:8" s="19" customFormat="1">
      <c r="A186" s="26"/>
      <c r="B186" s="21"/>
      <c r="C186" s="22"/>
      <c r="D186" s="22"/>
      <c r="E186" s="24"/>
      <c r="F186" s="24"/>
      <c r="G186" s="25"/>
      <c r="H186" s="24"/>
    </row>
    <row r="187" spans="1:8" s="19" customFormat="1">
      <c r="A187" s="26"/>
      <c r="B187" s="21"/>
      <c r="C187" s="22"/>
      <c r="D187" s="22"/>
      <c r="E187" s="24"/>
      <c r="F187" s="24"/>
      <c r="G187" s="25"/>
      <c r="H187" s="24"/>
    </row>
    <row r="188" spans="1:8" s="19" customFormat="1">
      <c r="A188" s="26"/>
      <c r="B188" s="21"/>
      <c r="C188" s="22"/>
      <c r="D188" s="22"/>
      <c r="E188" s="24"/>
      <c r="F188" s="24"/>
      <c r="G188" s="25"/>
      <c r="H188" s="24"/>
    </row>
    <row r="189" spans="1:8" s="19" customFormat="1">
      <c r="A189" s="26"/>
      <c r="B189" s="21"/>
      <c r="C189" s="22"/>
      <c r="D189" s="22"/>
      <c r="E189" s="24"/>
      <c r="F189" s="24"/>
      <c r="G189" s="25"/>
      <c r="H189" s="24"/>
    </row>
    <row r="190" spans="1:8" s="19" customFormat="1">
      <c r="A190" s="26"/>
      <c r="B190" s="21"/>
      <c r="C190" s="22"/>
      <c r="D190" s="22"/>
      <c r="E190" s="24"/>
      <c r="F190" s="24"/>
      <c r="G190" s="25"/>
      <c r="H190" s="24"/>
    </row>
    <row r="191" spans="1:8" s="19" customFormat="1">
      <c r="A191" s="26"/>
      <c r="B191" s="21"/>
      <c r="C191" s="22"/>
      <c r="D191" s="22"/>
      <c r="E191" s="24"/>
      <c r="F191" s="24"/>
      <c r="G191" s="25"/>
      <c r="H191" s="24"/>
    </row>
    <row r="192" spans="1:8" s="19" customFormat="1">
      <c r="A192" s="26"/>
      <c r="B192" s="21"/>
      <c r="C192" s="22"/>
      <c r="D192" s="22"/>
      <c r="E192" s="24"/>
      <c r="F192" s="24"/>
      <c r="G192" s="25"/>
      <c r="H192" s="24"/>
    </row>
    <row r="193" spans="1:8" s="19" customFormat="1">
      <c r="A193" s="26"/>
      <c r="B193" s="21"/>
      <c r="C193" s="22"/>
      <c r="D193" s="22"/>
      <c r="E193" s="24"/>
      <c r="F193" s="24"/>
      <c r="G193" s="25"/>
      <c r="H193" s="24"/>
    </row>
    <row r="194" spans="1:8" s="19" customFormat="1">
      <c r="A194" s="26"/>
      <c r="B194" s="21"/>
      <c r="C194" s="22"/>
      <c r="D194" s="22"/>
      <c r="E194" s="24"/>
      <c r="F194" s="24"/>
      <c r="G194" s="25"/>
      <c r="H194" s="24"/>
    </row>
    <row r="195" spans="1:8" s="19" customFormat="1">
      <c r="A195" s="26"/>
      <c r="B195" s="21"/>
      <c r="C195" s="22"/>
      <c r="D195" s="22"/>
      <c r="E195" s="24"/>
      <c r="F195" s="24"/>
      <c r="G195" s="25"/>
      <c r="H195" s="24"/>
    </row>
    <row r="196" spans="1:8" s="19" customFormat="1">
      <c r="A196" s="26"/>
      <c r="B196" s="21"/>
      <c r="C196" s="22"/>
      <c r="D196" s="22"/>
      <c r="E196" s="24"/>
      <c r="F196" s="24"/>
      <c r="G196" s="25"/>
      <c r="H196" s="24"/>
    </row>
    <row r="197" spans="1:8" s="19" customFormat="1">
      <c r="A197" s="26"/>
      <c r="B197" s="21"/>
      <c r="C197" s="22"/>
      <c r="D197" s="22"/>
      <c r="E197" s="24"/>
      <c r="F197" s="24"/>
      <c r="G197" s="25"/>
      <c r="H197" s="24"/>
    </row>
    <row r="198" spans="1:8" s="19" customFormat="1">
      <c r="A198" s="26"/>
      <c r="B198" s="21"/>
      <c r="C198" s="22"/>
      <c r="D198" s="22"/>
      <c r="E198" s="24"/>
      <c r="F198" s="24"/>
      <c r="G198" s="25"/>
      <c r="H198" s="24"/>
    </row>
    <row r="199" spans="1:8" s="19" customFormat="1">
      <c r="A199" s="26"/>
      <c r="B199" s="21"/>
      <c r="C199" s="22"/>
      <c r="D199" s="22"/>
      <c r="E199" s="24"/>
      <c r="F199" s="24"/>
      <c r="G199" s="25"/>
      <c r="H199" s="24"/>
    </row>
    <row r="200" spans="1:8" s="19" customFormat="1">
      <c r="A200" s="26"/>
      <c r="B200" s="21"/>
      <c r="C200" s="22"/>
      <c r="D200" s="22"/>
      <c r="E200" s="24"/>
      <c r="F200" s="24"/>
      <c r="G200" s="25"/>
      <c r="H200" s="24"/>
    </row>
    <row r="201" spans="1:8" s="19" customFormat="1">
      <c r="A201" s="26"/>
      <c r="B201" s="21"/>
      <c r="C201" s="22"/>
      <c r="D201" s="22"/>
      <c r="E201" s="24"/>
      <c r="F201" s="24"/>
      <c r="G201" s="25"/>
      <c r="H201" s="24"/>
    </row>
    <row r="202" spans="1:8" s="19" customFormat="1">
      <c r="A202" s="26"/>
      <c r="B202" s="21"/>
      <c r="C202" s="22"/>
      <c r="D202" s="22"/>
      <c r="E202" s="24"/>
      <c r="F202" s="24"/>
      <c r="G202" s="25"/>
      <c r="H202" s="24"/>
    </row>
    <row r="203" spans="1:8" s="19" customFormat="1">
      <c r="A203" s="26"/>
      <c r="B203" s="21"/>
      <c r="C203" s="22"/>
      <c r="D203" s="22"/>
      <c r="E203" s="24"/>
      <c r="F203" s="24"/>
      <c r="G203" s="25"/>
      <c r="H203" s="24"/>
    </row>
    <row r="204" spans="1:8" s="19" customFormat="1">
      <c r="A204" s="26"/>
      <c r="B204" s="21"/>
      <c r="C204" s="22"/>
      <c r="D204" s="22"/>
      <c r="E204" s="24"/>
      <c r="F204" s="24"/>
      <c r="G204" s="25"/>
      <c r="H204" s="24"/>
    </row>
    <row r="205" spans="1:8" s="19" customFormat="1">
      <c r="A205" s="26"/>
      <c r="B205" s="21"/>
      <c r="C205" s="22"/>
      <c r="D205" s="22"/>
      <c r="E205" s="24"/>
      <c r="F205" s="24"/>
      <c r="G205" s="25"/>
      <c r="H205" s="24"/>
    </row>
    <row r="206" spans="1:8" s="19" customFormat="1">
      <c r="A206" s="26"/>
      <c r="B206" s="21"/>
      <c r="C206" s="22"/>
      <c r="D206" s="22"/>
      <c r="E206" s="24"/>
      <c r="F206" s="24"/>
      <c r="G206" s="25"/>
      <c r="H206" s="24"/>
    </row>
    <row r="207" spans="1:8" s="19" customFormat="1">
      <c r="A207" s="26"/>
      <c r="B207" s="21"/>
      <c r="C207" s="22"/>
      <c r="D207" s="22"/>
      <c r="E207" s="24"/>
      <c r="F207" s="24"/>
      <c r="G207" s="25"/>
      <c r="H207" s="24"/>
    </row>
    <row r="208" spans="1:8" s="19" customFormat="1">
      <c r="A208" s="26"/>
      <c r="B208" s="21"/>
      <c r="C208" s="22"/>
      <c r="D208" s="22"/>
      <c r="E208" s="24"/>
      <c r="F208" s="24"/>
      <c r="G208" s="25"/>
      <c r="H208" s="24"/>
    </row>
    <row r="209" spans="1:8" s="19" customFormat="1">
      <c r="A209" s="26"/>
      <c r="B209" s="21"/>
      <c r="C209" s="22"/>
      <c r="D209" s="22"/>
      <c r="E209" s="24"/>
      <c r="F209" s="24"/>
      <c r="G209" s="25"/>
      <c r="H209" s="24"/>
    </row>
    <row r="210" spans="1:8" s="19" customFormat="1">
      <c r="A210" s="26"/>
      <c r="B210" s="21"/>
      <c r="C210" s="22"/>
      <c r="D210" s="22"/>
      <c r="E210" s="24"/>
      <c r="F210" s="24"/>
      <c r="G210" s="25"/>
      <c r="H210" s="24"/>
    </row>
    <row r="211" spans="1:8" s="19" customFormat="1">
      <c r="A211" s="26"/>
      <c r="B211" s="21"/>
      <c r="C211" s="22"/>
      <c r="D211" s="22"/>
      <c r="E211" s="24"/>
      <c r="F211" s="24"/>
      <c r="G211" s="25"/>
      <c r="H211" s="24"/>
    </row>
    <row r="212" spans="1:8" s="19" customFormat="1">
      <c r="A212" s="26"/>
      <c r="B212" s="21"/>
      <c r="C212" s="22"/>
      <c r="D212" s="22"/>
      <c r="E212" s="24"/>
      <c r="F212" s="24"/>
      <c r="G212" s="25"/>
      <c r="H212" s="24"/>
    </row>
    <row r="213" spans="1:8" s="19" customFormat="1">
      <c r="A213" s="26"/>
      <c r="B213" s="21"/>
      <c r="C213" s="22"/>
      <c r="D213" s="22"/>
      <c r="E213" s="24"/>
      <c r="F213" s="24"/>
      <c r="G213" s="25"/>
      <c r="H213" s="24"/>
    </row>
    <row r="214" spans="1:8" s="19" customFormat="1">
      <c r="A214" s="26"/>
      <c r="B214" s="21"/>
      <c r="C214" s="22"/>
      <c r="D214" s="22"/>
      <c r="E214" s="24"/>
      <c r="F214" s="24"/>
      <c r="G214" s="25"/>
      <c r="H214" s="24"/>
    </row>
    <row r="215" spans="1:8" s="19" customFormat="1">
      <c r="A215" s="26"/>
      <c r="B215" s="21"/>
      <c r="C215" s="22"/>
      <c r="D215" s="22"/>
      <c r="E215" s="24"/>
      <c r="F215" s="24"/>
      <c r="G215" s="25"/>
      <c r="H215" s="24"/>
    </row>
    <row r="216" spans="1:8" s="19" customFormat="1">
      <c r="A216" s="26"/>
      <c r="B216" s="21"/>
      <c r="C216" s="22"/>
      <c r="D216" s="22"/>
      <c r="E216" s="24"/>
      <c r="F216" s="24"/>
      <c r="G216" s="25"/>
      <c r="H216" s="24"/>
    </row>
    <row r="217" spans="1:8" s="19" customFormat="1">
      <c r="A217" s="26"/>
      <c r="B217" s="21"/>
      <c r="C217" s="22"/>
      <c r="D217" s="22"/>
      <c r="E217" s="24"/>
      <c r="F217" s="24"/>
      <c r="G217" s="25"/>
      <c r="H217" s="24"/>
    </row>
    <row r="218" spans="1:8" s="19" customFormat="1">
      <c r="A218" s="26"/>
      <c r="B218" s="21"/>
      <c r="C218" s="22"/>
      <c r="D218" s="22"/>
      <c r="E218" s="24"/>
      <c r="F218" s="24"/>
      <c r="G218" s="25"/>
      <c r="H218" s="24"/>
    </row>
    <row r="219" spans="1:8" s="19" customFormat="1">
      <c r="A219" s="26"/>
      <c r="B219" s="21"/>
      <c r="C219" s="22"/>
      <c r="D219" s="22"/>
      <c r="E219" s="24"/>
      <c r="F219" s="24"/>
      <c r="G219" s="25"/>
      <c r="H219" s="24"/>
    </row>
    <row r="220" spans="1:8" s="19" customFormat="1">
      <c r="A220" s="26"/>
      <c r="B220" s="21"/>
      <c r="C220" s="22"/>
      <c r="D220" s="22"/>
      <c r="E220" s="24"/>
      <c r="F220" s="24"/>
      <c r="G220" s="25"/>
      <c r="H220" s="24"/>
    </row>
    <row r="221" spans="1:8" s="19" customFormat="1">
      <c r="A221" s="26"/>
      <c r="B221" s="21"/>
      <c r="C221" s="22"/>
      <c r="D221" s="22"/>
      <c r="E221" s="24"/>
      <c r="F221" s="24"/>
      <c r="G221" s="25"/>
      <c r="H221" s="24"/>
    </row>
    <row r="222" spans="1:8" s="19" customFormat="1">
      <c r="A222" s="26"/>
      <c r="B222" s="21"/>
      <c r="C222" s="22"/>
      <c r="D222" s="22"/>
      <c r="E222" s="24"/>
      <c r="F222" s="24"/>
      <c r="G222" s="25"/>
      <c r="H222" s="24"/>
    </row>
    <row r="223" spans="1:8" s="19" customFormat="1">
      <c r="A223" s="26"/>
      <c r="B223" s="21"/>
      <c r="C223" s="22"/>
      <c r="D223" s="22"/>
      <c r="E223" s="24"/>
      <c r="F223" s="24"/>
      <c r="G223" s="25"/>
      <c r="H223" s="24"/>
    </row>
    <row r="224" spans="1:8" s="19" customFormat="1">
      <c r="A224" s="26"/>
      <c r="B224" s="21"/>
      <c r="C224" s="22"/>
      <c r="D224" s="22"/>
      <c r="E224" s="24"/>
      <c r="F224" s="24"/>
      <c r="G224" s="25"/>
      <c r="H224" s="24"/>
    </row>
    <row r="225" spans="1:8" s="19" customFormat="1">
      <c r="A225" s="26"/>
      <c r="B225" s="21"/>
      <c r="C225" s="22"/>
      <c r="D225" s="22"/>
      <c r="E225" s="24"/>
      <c r="F225" s="24"/>
      <c r="G225" s="25"/>
      <c r="H225" s="24"/>
    </row>
    <row r="226" spans="1:8" s="19" customFormat="1">
      <c r="A226" s="26"/>
      <c r="B226" s="21"/>
      <c r="C226" s="22"/>
      <c r="D226" s="22"/>
      <c r="E226" s="24"/>
      <c r="F226" s="24"/>
      <c r="G226" s="25"/>
      <c r="H226" s="24"/>
    </row>
    <row r="227" spans="1:8" s="19" customFormat="1">
      <c r="A227" s="26"/>
      <c r="B227" s="21"/>
      <c r="C227" s="22"/>
      <c r="D227" s="22"/>
      <c r="E227" s="24"/>
      <c r="F227" s="24"/>
      <c r="G227" s="25"/>
      <c r="H227" s="24"/>
    </row>
    <row r="228" spans="1:8" s="19" customFormat="1">
      <c r="A228" s="26"/>
      <c r="B228" s="21"/>
      <c r="C228" s="22"/>
      <c r="D228" s="22"/>
      <c r="E228" s="24"/>
      <c r="F228" s="24"/>
      <c r="G228" s="25"/>
      <c r="H228" s="24"/>
    </row>
    <row r="229" spans="1:8" s="19" customFormat="1">
      <c r="A229" s="26"/>
      <c r="B229" s="21"/>
      <c r="C229" s="22"/>
      <c r="D229" s="22"/>
      <c r="E229" s="24"/>
      <c r="F229" s="24"/>
      <c r="G229" s="25"/>
      <c r="H229" s="24"/>
    </row>
    <row r="230" spans="1:8" s="19" customFormat="1">
      <c r="A230" s="26"/>
      <c r="B230" s="21"/>
      <c r="C230" s="22"/>
      <c r="D230" s="22"/>
      <c r="E230" s="24"/>
      <c r="F230" s="24"/>
      <c r="G230" s="25"/>
      <c r="H230" s="24"/>
    </row>
    <row r="231" spans="1:8" s="19" customFormat="1">
      <c r="A231" s="26"/>
      <c r="B231" s="21"/>
      <c r="C231" s="22"/>
      <c r="D231" s="22"/>
      <c r="E231" s="24"/>
      <c r="F231" s="24"/>
      <c r="G231" s="25"/>
      <c r="H231" s="24"/>
    </row>
    <row r="232" spans="1:8" s="19" customFormat="1">
      <c r="A232" s="26"/>
      <c r="B232" s="21"/>
      <c r="C232" s="22"/>
      <c r="D232" s="22"/>
      <c r="E232" s="24"/>
      <c r="F232" s="24"/>
      <c r="G232" s="25"/>
      <c r="H232" s="24"/>
    </row>
    <row r="233" spans="1:8" s="19" customFormat="1">
      <c r="A233" s="26"/>
      <c r="B233" s="21"/>
      <c r="C233" s="22"/>
      <c r="D233" s="22"/>
      <c r="E233" s="24"/>
      <c r="F233" s="24"/>
      <c r="G233" s="25"/>
      <c r="H233" s="24"/>
    </row>
    <row r="234" spans="1:8" s="19" customFormat="1">
      <c r="A234" s="26"/>
      <c r="B234" s="21"/>
      <c r="C234" s="22"/>
      <c r="D234" s="22"/>
      <c r="E234" s="24"/>
      <c r="F234" s="24"/>
      <c r="G234" s="25"/>
      <c r="H234" s="24"/>
    </row>
    <row r="235" spans="1:8" s="19" customFormat="1">
      <c r="A235" s="26"/>
      <c r="B235" s="21"/>
      <c r="C235" s="22"/>
      <c r="D235" s="22"/>
      <c r="E235" s="24"/>
      <c r="F235" s="24"/>
      <c r="G235" s="25"/>
      <c r="H235" s="24"/>
    </row>
    <row r="236" spans="1:8" s="19" customFormat="1">
      <c r="A236" s="26"/>
      <c r="B236" s="21"/>
      <c r="C236" s="22"/>
      <c r="D236" s="22"/>
      <c r="E236" s="24"/>
      <c r="F236" s="24"/>
      <c r="G236" s="25"/>
      <c r="H236" s="24"/>
    </row>
    <row r="237" spans="1:8" s="19" customFormat="1">
      <c r="A237" s="26"/>
      <c r="B237" s="21"/>
      <c r="C237" s="22"/>
      <c r="D237" s="22"/>
      <c r="E237" s="24"/>
      <c r="F237" s="24"/>
      <c r="G237" s="25"/>
      <c r="H237" s="24"/>
    </row>
    <row r="238" spans="1:8" s="19" customFormat="1">
      <c r="A238" s="26"/>
      <c r="B238" s="21"/>
      <c r="C238" s="22"/>
      <c r="D238" s="22"/>
      <c r="E238" s="24"/>
      <c r="F238" s="24"/>
      <c r="G238" s="25"/>
      <c r="H238" s="24"/>
    </row>
    <row r="239" spans="1:8" s="19" customFormat="1">
      <c r="A239" s="26"/>
      <c r="B239" s="21"/>
      <c r="C239" s="22"/>
      <c r="D239" s="22"/>
      <c r="E239" s="24"/>
      <c r="F239" s="24"/>
      <c r="G239" s="25"/>
      <c r="H239" s="24"/>
    </row>
    <row r="240" spans="1:8" s="19" customFormat="1">
      <c r="A240" s="26"/>
      <c r="B240" s="21"/>
      <c r="C240" s="22"/>
      <c r="D240" s="22"/>
      <c r="E240" s="24"/>
      <c r="F240" s="24"/>
      <c r="G240" s="25"/>
      <c r="H240" s="24"/>
    </row>
    <row r="241" spans="1:8" s="19" customFormat="1">
      <c r="A241" s="26"/>
      <c r="B241" s="21"/>
      <c r="C241" s="22"/>
      <c r="D241" s="22"/>
      <c r="E241" s="24"/>
      <c r="F241" s="24"/>
      <c r="G241" s="25"/>
      <c r="H241" s="24"/>
    </row>
    <row r="242" spans="1:8" s="19" customFormat="1">
      <c r="A242" s="26"/>
      <c r="B242" s="21"/>
      <c r="C242" s="22"/>
      <c r="D242" s="22"/>
      <c r="E242" s="24"/>
      <c r="F242" s="24"/>
      <c r="G242" s="25"/>
      <c r="H242" s="24"/>
    </row>
    <row r="243" spans="1:8" s="19" customFormat="1">
      <c r="A243" s="26"/>
      <c r="B243" s="21"/>
      <c r="C243" s="22"/>
      <c r="D243" s="22"/>
      <c r="E243" s="24"/>
      <c r="F243" s="24"/>
      <c r="G243" s="25"/>
      <c r="H243" s="24"/>
    </row>
    <row r="244" spans="1:8" s="19" customFormat="1">
      <c r="A244" s="26"/>
      <c r="B244" s="21"/>
      <c r="C244" s="22"/>
      <c r="D244" s="22"/>
      <c r="E244" s="24"/>
      <c r="F244" s="24"/>
      <c r="G244" s="25"/>
      <c r="H244" s="24"/>
    </row>
    <row r="245" spans="1:8" s="19" customFormat="1">
      <c r="A245" s="26"/>
      <c r="B245" s="21"/>
      <c r="C245" s="22"/>
      <c r="D245" s="22"/>
      <c r="E245" s="24"/>
      <c r="F245" s="24"/>
      <c r="G245" s="25"/>
      <c r="H245" s="24"/>
    </row>
    <row r="246" spans="1:8" s="19" customFormat="1">
      <c r="A246" s="26"/>
      <c r="B246" s="21"/>
      <c r="C246" s="22"/>
      <c r="D246" s="22"/>
      <c r="E246" s="24"/>
      <c r="F246" s="24"/>
      <c r="G246" s="25"/>
      <c r="H246" s="24"/>
    </row>
    <row r="247" spans="1:8" s="19" customFormat="1">
      <c r="A247" s="26"/>
      <c r="B247" s="21"/>
      <c r="C247" s="22"/>
      <c r="D247" s="22"/>
      <c r="E247" s="24"/>
      <c r="F247" s="24"/>
      <c r="G247" s="25"/>
      <c r="H247" s="24"/>
    </row>
    <row r="248" spans="1:8" s="19" customFormat="1">
      <c r="A248" s="26"/>
      <c r="B248" s="21"/>
      <c r="C248" s="22"/>
      <c r="D248" s="22"/>
      <c r="E248" s="24"/>
      <c r="F248" s="24"/>
      <c r="G248" s="25"/>
      <c r="H248" s="24"/>
    </row>
    <row r="249" spans="1:8" s="19" customFormat="1">
      <c r="A249" s="26"/>
      <c r="B249" s="21"/>
      <c r="C249" s="22"/>
      <c r="D249" s="22"/>
      <c r="E249" s="24"/>
      <c r="F249" s="24"/>
      <c r="G249" s="25"/>
      <c r="H249" s="24"/>
    </row>
    <row r="250" spans="1:8" s="19" customFormat="1">
      <c r="A250" s="26"/>
      <c r="B250" s="21"/>
      <c r="C250" s="22"/>
      <c r="D250" s="22"/>
      <c r="E250" s="24"/>
      <c r="F250" s="24"/>
      <c r="G250" s="25"/>
      <c r="H250" s="24"/>
    </row>
    <row r="251" spans="1:8" s="19" customFormat="1">
      <c r="A251" s="26"/>
      <c r="B251" s="21"/>
      <c r="C251" s="22"/>
      <c r="D251" s="22"/>
      <c r="E251" s="24"/>
      <c r="F251" s="24"/>
      <c r="G251" s="25"/>
      <c r="H251" s="24"/>
    </row>
    <row r="252" spans="1:8" s="19" customFormat="1">
      <c r="A252" s="26"/>
      <c r="B252" s="21"/>
      <c r="C252" s="22"/>
      <c r="D252" s="22"/>
      <c r="E252" s="24"/>
      <c r="F252" s="24"/>
      <c r="G252" s="25"/>
      <c r="H252" s="24"/>
    </row>
    <row r="253" spans="1:8" s="19" customFormat="1">
      <c r="A253" s="26"/>
      <c r="B253" s="21"/>
      <c r="C253" s="22"/>
      <c r="D253" s="22"/>
      <c r="E253" s="24"/>
      <c r="F253" s="24"/>
      <c r="G253" s="25"/>
      <c r="H253" s="24"/>
    </row>
    <row r="254" spans="1:8" s="19" customFormat="1">
      <c r="A254" s="26"/>
      <c r="B254" s="21"/>
      <c r="C254" s="22"/>
      <c r="D254" s="22"/>
      <c r="E254" s="24"/>
      <c r="F254" s="24"/>
      <c r="G254" s="25"/>
      <c r="H254" s="24"/>
    </row>
    <row r="255" spans="1:8" s="19" customFormat="1">
      <c r="A255" s="26"/>
      <c r="B255" s="21"/>
      <c r="C255" s="22"/>
      <c r="D255" s="22"/>
      <c r="E255" s="24"/>
      <c r="F255" s="24"/>
      <c r="G255" s="25"/>
      <c r="H255" s="24"/>
    </row>
    <row r="256" spans="1:8" s="19" customFormat="1">
      <c r="A256" s="26"/>
      <c r="B256" s="21"/>
      <c r="C256" s="22"/>
      <c r="D256" s="22"/>
      <c r="E256" s="24"/>
      <c r="F256" s="24"/>
      <c r="G256" s="25"/>
      <c r="H256" s="24"/>
    </row>
    <row r="257" spans="1:8" s="19" customFormat="1">
      <c r="A257" s="26"/>
      <c r="B257" s="21"/>
      <c r="C257" s="22"/>
      <c r="D257" s="22"/>
      <c r="E257" s="24"/>
      <c r="F257" s="24"/>
      <c r="G257" s="25"/>
      <c r="H257" s="24"/>
    </row>
    <row r="258" spans="1:8" s="19" customFormat="1">
      <c r="A258" s="26"/>
      <c r="B258" s="21"/>
      <c r="C258" s="22"/>
      <c r="D258" s="22"/>
      <c r="E258" s="24"/>
      <c r="F258" s="24"/>
      <c r="G258" s="25"/>
      <c r="H258" s="24"/>
    </row>
    <row r="259" spans="1:8" s="19" customFormat="1">
      <c r="A259" s="26"/>
      <c r="B259" s="21"/>
      <c r="C259" s="22"/>
      <c r="D259" s="22"/>
      <c r="E259" s="24"/>
      <c r="F259" s="24"/>
      <c r="G259" s="25"/>
      <c r="H259" s="24"/>
    </row>
    <row r="260" spans="1:8" s="19" customFormat="1">
      <c r="A260" s="26"/>
      <c r="B260" s="21"/>
      <c r="C260" s="22"/>
      <c r="D260" s="22"/>
      <c r="E260" s="24"/>
      <c r="F260" s="24"/>
      <c r="G260" s="25"/>
      <c r="H260" s="24"/>
    </row>
    <row r="261" spans="1:8" s="19" customFormat="1">
      <c r="A261" s="26"/>
      <c r="B261" s="21"/>
      <c r="C261" s="22"/>
      <c r="D261" s="22"/>
      <c r="E261" s="24"/>
      <c r="F261" s="24"/>
      <c r="G261" s="25"/>
      <c r="H261" s="24"/>
    </row>
    <row r="262" spans="1:8" s="19" customFormat="1">
      <c r="A262" s="26"/>
      <c r="B262" s="21"/>
      <c r="C262" s="22"/>
      <c r="D262" s="22"/>
      <c r="E262" s="24"/>
      <c r="F262" s="24"/>
      <c r="G262" s="25"/>
      <c r="H262" s="24"/>
    </row>
    <row r="263" spans="1:8" s="19" customFormat="1">
      <c r="A263" s="26"/>
      <c r="B263" s="21"/>
      <c r="C263" s="22"/>
      <c r="D263" s="22"/>
      <c r="E263" s="24"/>
      <c r="F263" s="24"/>
      <c r="G263" s="25"/>
      <c r="H263" s="24"/>
    </row>
    <row r="264" spans="1:8" s="19" customFormat="1">
      <c r="A264" s="26"/>
      <c r="B264" s="21"/>
      <c r="C264" s="22"/>
      <c r="D264" s="22"/>
      <c r="E264" s="24"/>
      <c r="F264" s="24"/>
      <c r="G264" s="25"/>
      <c r="H264" s="24"/>
    </row>
    <row r="265" spans="1:8" s="19" customFormat="1">
      <c r="A265" s="26"/>
      <c r="B265" s="21"/>
      <c r="C265" s="22"/>
      <c r="D265" s="22"/>
      <c r="E265" s="24"/>
      <c r="F265" s="24"/>
      <c r="G265" s="25"/>
      <c r="H265" s="24"/>
    </row>
    <row r="266" spans="1:8" s="19" customFormat="1">
      <c r="A266" s="26"/>
      <c r="B266" s="21"/>
      <c r="C266" s="22"/>
      <c r="D266" s="22"/>
      <c r="E266" s="24"/>
      <c r="F266" s="24"/>
      <c r="G266" s="25"/>
      <c r="H266" s="24"/>
    </row>
    <row r="267" spans="1:8" s="19" customFormat="1">
      <c r="A267" s="26"/>
      <c r="B267" s="21"/>
      <c r="C267" s="22"/>
      <c r="D267" s="22"/>
      <c r="E267" s="24"/>
      <c r="F267" s="24"/>
      <c r="G267" s="25"/>
      <c r="H267" s="24"/>
    </row>
    <row r="268" spans="1:8" s="19" customFormat="1">
      <c r="A268" s="26"/>
      <c r="B268" s="21"/>
      <c r="C268" s="22"/>
      <c r="D268" s="22"/>
      <c r="E268" s="24"/>
      <c r="F268" s="24"/>
      <c r="G268" s="25"/>
      <c r="H268" s="24"/>
    </row>
    <row r="269" spans="1:8" s="19" customFormat="1">
      <c r="A269" s="26"/>
      <c r="B269" s="21"/>
      <c r="C269" s="22"/>
      <c r="D269" s="22"/>
      <c r="E269" s="24"/>
      <c r="F269" s="24"/>
      <c r="G269" s="25"/>
      <c r="H269" s="24"/>
    </row>
    <row r="270" spans="1:8" s="19" customFormat="1">
      <c r="A270" s="26"/>
      <c r="B270" s="21"/>
      <c r="C270" s="22"/>
      <c r="D270" s="22"/>
      <c r="E270" s="24"/>
      <c r="F270" s="24"/>
      <c r="G270" s="25"/>
      <c r="H270" s="24"/>
    </row>
    <row r="271" spans="1:8" s="19" customFormat="1">
      <c r="A271" s="26"/>
      <c r="B271" s="21"/>
      <c r="C271" s="22"/>
      <c r="D271" s="22"/>
      <c r="E271" s="24"/>
      <c r="F271" s="24"/>
      <c r="G271" s="25"/>
      <c r="H271" s="24"/>
    </row>
    <row r="272" spans="1:8" s="19" customFormat="1">
      <c r="A272" s="26"/>
      <c r="B272" s="21"/>
      <c r="C272" s="22"/>
      <c r="D272" s="22"/>
      <c r="E272" s="24"/>
      <c r="F272" s="24"/>
      <c r="G272" s="25"/>
      <c r="H272" s="24"/>
    </row>
    <row r="273" spans="1:8" s="19" customFormat="1">
      <c r="A273" s="26"/>
      <c r="B273" s="21"/>
      <c r="C273" s="22"/>
      <c r="D273" s="22"/>
      <c r="E273" s="24"/>
      <c r="F273" s="24"/>
      <c r="G273" s="25"/>
      <c r="H273" s="24"/>
    </row>
    <row r="274" spans="1:8" s="19" customFormat="1">
      <c r="A274" s="26"/>
      <c r="B274" s="21"/>
      <c r="C274" s="22"/>
      <c r="D274" s="22"/>
      <c r="E274" s="24"/>
      <c r="F274" s="24"/>
      <c r="G274" s="25"/>
      <c r="H274" s="24"/>
    </row>
    <row r="275" spans="1:8" s="19" customFormat="1">
      <c r="A275" s="26"/>
      <c r="B275" s="21"/>
      <c r="C275" s="22"/>
      <c r="D275" s="22"/>
      <c r="E275" s="24"/>
      <c r="F275" s="24"/>
      <c r="G275" s="25"/>
      <c r="H275" s="24"/>
    </row>
    <row r="276" spans="1:8" s="19" customFormat="1">
      <c r="A276" s="26"/>
      <c r="B276" s="21"/>
      <c r="C276" s="22"/>
      <c r="D276" s="22"/>
      <c r="E276" s="24"/>
      <c r="F276" s="24"/>
      <c r="G276" s="25"/>
      <c r="H276" s="24"/>
    </row>
    <row r="277" spans="1:8" s="19" customFormat="1">
      <c r="A277" s="26"/>
      <c r="B277" s="21"/>
      <c r="C277" s="22"/>
      <c r="D277" s="22"/>
      <c r="E277" s="24"/>
      <c r="F277" s="24"/>
      <c r="G277" s="25"/>
      <c r="H277" s="24"/>
    </row>
    <row r="278" spans="1:8" s="19" customFormat="1">
      <c r="A278" s="26"/>
      <c r="B278" s="21"/>
      <c r="C278" s="22"/>
      <c r="D278" s="22"/>
      <c r="E278" s="24"/>
      <c r="F278" s="24"/>
      <c r="G278" s="25"/>
      <c r="H278" s="24"/>
    </row>
    <row r="279" spans="1:8" s="19" customFormat="1">
      <c r="A279" s="26"/>
      <c r="B279" s="21"/>
      <c r="C279" s="22"/>
      <c r="D279" s="22"/>
      <c r="E279" s="24"/>
      <c r="F279" s="24"/>
      <c r="G279" s="25"/>
      <c r="H279" s="24"/>
    </row>
    <row r="280" spans="1:8" s="19" customFormat="1">
      <c r="A280" s="26"/>
      <c r="B280" s="21"/>
      <c r="C280" s="22"/>
      <c r="D280" s="22"/>
      <c r="E280" s="24"/>
      <c r="F280" s="24"/>
      <c r="G280" s="25"/>
      <c r="H280" s="24"/>
    </row>
    <row r="281" spans="1:8" s="19" customFormat="1">
      <c r="A281" s="26"/>
      <c r="B281" s="21"/>
      <c r="C281" s="22"/>
      <c r="D281" s="22"/>
      <c r="E281" s="24"/>
      <c r="F281" s="24"/>
      <c r="G281" s="25"/>
      <c r="H281" s="24"/>
    </row>
    <row r="282" spans="1:8" s="19" customFormat="1">
      <c r="A282" s="26"/>
      <c r="B282" s="21"/>
      <c r="C282" s="22"/>
      <c r="D282" s="22"/>
      <c r="E282" s="24"/>
      <c r="F282" s="24"/>
      <c r="G282" s="25"/>
      <c r="H282" s="24"/>
    </row>
    <row r="283" spans="1:8" s="19" customFormat="1">
      <c r="A283" s="26"/>
      <c r="B283" s="21"/>
      <c r="C283" s="22"/>
      <c r="D283" s="22"/>
      <c r="E283" s="24"/>
      <c r="F283" s="24"/>
      <c r="G283" s="25"/>
      <c r="H283" s="24"/>
    </row>
    <row r="284" spans="1:8" s="19" customFormat="1">
      <c r="A284" s="26"/>
      <c r="B284" s="21"/>
      <c r="C284" s="22"/>
      <c r="D284" s="22"/>
      <c r="E284" s="24"/>
      <c r="F284" s="24"/>
      <c r="G284" s="25"/>
      <c r="H284" s="24"/>
    </row>
    <row r="285" spans="1:8" s="19" customFormat="1">
      <c r="A285" s="26"/>
      <c r="B285" s="21"/>
      <c r="C285" s="22"/>
      <c r="D285" s="22"/>
      <c r="E285" s="24"/>
      <c r="F285" s="24"/>
      <c r="G285" s="25"/>
      <c r="H285" s="24"/>
    </row>
    <row r="286" spans="1:8" s="19" customFormat="1">
      <c r="A286" s="26"/>
      <c r="B286" s="21"/>
      <c r="C286" s="22"/>
      <c r="D286" s="22"/>
      <c r="E286" s="24"/>
      <c r="F286" s="24"/>
      <c r="G286" s="25"/>
      <c r="H286" s="24"/>
    </row>
    <row r="287" spans="1:8" s="19" customFormat="1">
      <c r="A287" s="26"/>
      <c r="B287" s="21"/>
      <c r="C287" s="22"/>
      <c r="D287" s="22"/>
      <c r="E287" s="24"/>
      <c r="F287" s="24"/>
      <c r="G287" s="25"/>
      <c r="H287" s="24"/>
    </row>
    <row r="288" spans="1:8" s="19" customFormat="1">
      <c r="A288" s="26"/>
      <c r="B288" s="21"/>
      <c r="C288" s="22"/>
      <c r="D288" s="22"/>
      <c r="E288" s="24"/>
      <c r="F288" s="24"/>
      <c r="G288" s="25"/>
      <c r="H288" s="24"/>
    </row>
    <row r="289" spans="1:8" s="19" customFormat="1">
      <c r="A289" s="26"/>
      <c r="B289" s="21"/>
      <c r="C289" s="22"/>
      <c r="D289" s="22"/>
      <c r="E289" s="24"/>
      <c r="F289" s="24"/>
      <c r="G289" s="25"/>
      <c r="H289" s="24"/>
    </row>
    <row r="290" spans="1:8" s="19" customFormat="1">
      <c r="A290" s="26"/>
      <c r="B290" s="21"/>
      <c r="C290" s="22"/>
      <c r="D290" s="22"/>
      <c r="E290" s="24"/>
      <c r="F290" s="24"/>
      <c r="G290" s="25"/>
      <c r="H290" s="24"/>
    </row>
    <row r="291" spans="1:8" s="19" customFormat="1">
      <c r="A291" s="26"/>
      <c r="B291" s="21"/>
      <c r="C291" s="22"/>
      <c r="D291" s="22"/>
      <c r="E291" s="24"/>
      <c r="F291" s="24"/>
      <c r="G291" s="25"/>
      <c r="H291" s="24"/>
    </row>
    <row r="292" spans="1:8" s="19" customFormat="1">
      <c r="A292" s="26"/>
      <c r="B292" s="21"/>
      <c r="C292" s="22"/>
      <c r="D292" s="22"/>
      <c r="E292" s="24"/>
      <c r="F292" s="24"/>
      <c r="G292" s="25"/>
      <c r="H292" s="24"/>
    </row>
    <row r="293" spans="1:8" s="19" customFormat="1">
      <c r="A293" s="26"/>
      <c r="B293" s="21"/>
      <c r="C293" s="22"/>
      <c r="D293" s="22"/>
      <c r="E293" s="24"/>
      <c r="F293" s="24"/>
      <c r="G293" s="25"/>
      <c r="H293" s="24"/>
    </row>
    <row r="294" spans="1:8" s="19" customFormat="1">
      <c r="A294" s="26"/>
      <c r="B294" s="21"/>
      <c r="C294" s="22"/>
      <c r="D294" s="22"/>
      <c r="E294" s="24"/>
      <c r="F294" s="24"/>
      <c r="G294" s="25"/>
      <c r="H294" s="24"/>
    </row>
    <row r="295" spans="1:8" s="19" customFormat="1">
      <c r="A295" s="26"/>
      <c r="B295" s="21"/>
      <c r="C295" s="22"/>
      <c r="D295" s="22"/>
      <c r="E295" s="24"/>
      <c r="F295" s="24"/>
      <c r="G295" s="25"/>
      <c r="H295" s="24"/>
    </row>
    <row r="296" spans="1:8" s="19" customFormat="1">
      <c r="A296" s="26"/>
      <c r="B296" s="21"/>
      <c r="C296" s="22"/>
      <c r="D296" s="22"/>
      <c r="E296" s="24"/>
      <c r="F296" s="24"/>
      <c r="G296" s="25"/>
      <c r="H296" s="24"/>
    </row>
    <row r="297" spans="1:8" s="19" customFormat="1">
      <c r="A297" s="26"/>
      <c r="B297" s="21"/>
      <c r="C297" s="22"/>
      <c r="D297" s="22"/>
      <c r="E297" s="24"/>
      <c r="F297" s="24"/>
      <c r="G297" s="25"/>
      <c r="H297" s="24"/>
    </row>
    <row r="298" spans="1:8" s="19" customFormat="1">
      <c r="A298" s="26"/>
      <c r="B298" s="21"/>
      <c r="C298" s="22"/>
      <c r="D298" s="22"/>
      <c r="E298" s="24"/>
      <c r="F298" s="24"/>
      <c r="G298" s="25"/>
      <c r="H298" s="24"/>
    </row>
    <row r="299" spans="1:8" s="19" customFormat="1">
      <c r="A299" s="26"/>
      <c r="B299" s="21"/>
      <c r="C299" s="22"/>
      <c r="D299" s="22"/>
      <c r="E299" s="24"/>
      <c r="F299" s="24"/>
      <c r="G299" s="25"/>
      <c r="H299" s="24"/>
    </row>
    <row r="300" spans="1:8" s="19" customFormat="1">
      <c r="A300" s="26"/>
      <c r="B300" s="21"/>
      <c r="C300" s="22"/>
      <c r="D300" s="22"/>
      <c r="E300" s="24"/>
      <c r="F300" s="24"/>
      <c r="G300" s="25"/>
      <c r="H300" s="24"/>
    </row>
    <row r="301" spans="1:8" s="19" customFormat="1">
      <c r="A301" s="26"/>
      <c r="B301" s="21"/>
      <c r="C301" s="22"/>
      <c r="D301" s="22"/>
      <c r="E301" s="24"/>
      <c r="F301" s="24"/>
      <c r="G301" s="25"/>
      <c r="H301" s="24"/>
    </row>
    <row r="302" spans="1:8" s="19" customFormat="1">
      <c r="A302" s="26"/>
      <c r="B302" s="21"/>
      <c r="C302" s="22"/>
      <c r="D302" s="22"/>
      <c r="E302" s="24"/>
      <c r="F302" s="24"/>
      <c r="G302" s="25"/>
      <c r="H302" s="24"/>
    </row>
    <row r="303" spans="1:8" s="19" customFormat="1">
      <c r="A303" s="26"/>
      <c r="B303" s="21"/>
      <c r="C303" s="22"/>
      <c r="D303" s="22"/>
      <c r="E303" s="24"/>
      <c r="F303" s="24"/>
      <c r="G303" s="25"/>
      <c r="H303" s="24"/>
    </row>
    <row r="304" spans="1:8" s="19" customFormat="1">
      <c r="A304" s="26"/>
      <c r="B304" s="21"/>
      <c r="C304" s="22"/>
      <c r="D304" s="22"/>
      <c r="E304" s="24"/>
      <c r="F304" s="24"/>
      <c r="G304" s="25"/>
      <c r="H304" s="24"/>
    </row>
    <row r="305" spans="1:8" s="19" customFormat="1">
      <c r="A305" s="26"/>
      <c r="B305" s="21"/>
      <c r="C305" s="22"/>
      <c r="D305" s="22"/>
      <c r="E305" s="24"/>
      <c r="F305" s="24"/>
      <c r="G305" s="25"/>
      <c r="H305" s="24"/>
    </row>
    <row r="306" spans="1:8" s="19" customFormat="1">
      <c r="A306" s="26"/>
      <c r="B306" s="21"/>
      <c r="C306" s="22"/>
      <c r="D306" s="22"/>
      <c r="E306" s="24"/>
      <c r="F306" s="24"/>
      <c r="G306" s="25"/>
      <c r="H306" s="24"/>
    </row>
    <row r="307" spans="1:8" s="19" customFormat="1">
      <c r="A307" s="26"/>
      <c r="B307" s="21"/>
      <c r="C307" s="22"/>
      <c r="D307" s="22"/>
      <c r="E307" s="24"/>
      <c r="F307" s="24"/>
      <c r="G307" s="25"/>
      <c r="H307" s="24"/>
    </row>
    <row r="308" spans="1:8" s="19" customFormat="1">
      <c r="A308" s="26"/>
      <c r="B308" s="21"/>
      <c r="C308" s="22"/>
      <c r="D308" s="22"/>
      <c r="E308" s="24"/>
      <c r="F308" s="24"/>
      <c r="G308" s="25"/>
      <c r="H308" s="24"/>
    </row>
    <row r="309" spans="1:8" s="19" customFormat="1">
      <c r="A309" s="26"/>
      <c r="B309" s="21"/>
      <c r="C309" s="22"/>
      <c r="D309" s="22"/>
      <c r="E309" s="24"/>
      <c r="F309" s="24"/>
      <c r="G309" s="25"/>
      <c r="H309" s="24"/>
    </row>
    <row r="310" spans="1:8" s="19" customFormat="1">
      <c r="A310" s="26"/>
      <c r="B310" s="21"/>
      <c r="C310" s="22"/>
      <c r="D310" s="22"/>
      <c r="E310" s="24"/>
      <c r="F310" s="24"/>
      <c r="G310" s="25"/>
      <c r="H310" s="24"/>
    </row>
    <row r="311" spans="1:8" s="19" customFormat="1">
      <c r="A311" s="26"/>
      <c r="B311" s="21"/>
      <c r="C311" s="22"/>
      <c r="D311" s="22"/>
      <c r="E311" s="24"/>
      <c r="F311" s="24"/>
      <c r="G311" s="25"/>
      <c r="H311" s="24"/>
    </row>
    <row r="312" spans="1:8" s="19" customFormat="1">
      <c r="A312" s="26"/>
      <c r="B312" s="21"/>
      <c r="C312" s="22"/>
      <c r="D312" s="22"/>
      <c r="E312" s="24"/>
      <c r="F312" s="24"/>
      <c r="G312" s="25"/>
      <c r="H312" s="24"/>
    </row>
    <row r="313" spans="1:8" s="19" customFormat="1">
      <c r="A313" s="26"/>
      <c r="B313" s="21"/>
      <c r="C313" s="22"/>
      <c r="D313" s="22"/>
      <c r="E313" s="24"/>
      <c r="F313" s="24"/>
      <c r="G313" s="25"/>
      <c r="H313" s="24"/>
    </row>
    <row r="314" spans="1:8" s="19" customFormat="1">
      <c r="A314" s="26"/>
      <c r="B314" s="21"/>
      <c r="C314" s="22"/>
      <c r="D314" s="22"/>
      <c r="E314" s="24"/>
      <c r="F314" s="24"/>
      <c r="G314" s="25"/>
      <c r="H314" s="24"/>
    </row>
    <row r="315" spans="1:8" s="19" customFormat="1">
      <c r="A315" s="26"/>
      <c r="B315" s="21"/>
      <c r="C315" s="22"/>
      <c r="D315" s="22"/>
      <c r="E315" s="24"/>
      <c r="F315" s="24"/>
      <c r="G315" s="25"/>
      <c r="H315" s="24"/>
    </row>
    <row r="316" spans="1:8" s="19" customFormat="1">
      <c r="A316" s="26"/>
      <c r="B316" s="21"/>
      <c r="C316" s="22"/>
      <c r="D316" s="22"/>
      <c r="E316" s="24"/>
      <c r="F316" s="24"/>
      <c r="G316" s="25"/>
      <c r="H316" s="24"/>
    </row>
    <row r="317" spans="1:8" s="19" customFormat="1">
      <c r="A317" s="26"/>
      <c r="B317" s="21"/>
      <c r="C317" s="22"/>
      <c r="D317" s="22"/>
      <c r="E317" s="24"/>
      <c r="F317" s="24"/>
      <c r="G317" s="25"/>
      <c r="H317" s="24"/>
    </row>
    <row r="318" spans="1:8" s="19" customFormat="1">
      <c r="A318" s="26"/>
      <c r="B318" s="21"/>
      <c r="C318" s="22"/>
      <c r="D318" s="22"/>
      <c r="E318" s="24"/>
      <c r="F318" s="24"/>
      <c r="G318" s="25"/>
      <c r="H318" s="24"/>
    </row>
    <row r="319" spans="1:8" s="19" customFormat="1">
      <c r="A319" s="26"/>
      <c r="B319" s="21"/>
      <c r="C319" s="22"/>
      <c r="D319" s="22"/>
      <c r="E319" s="24"/>
      <c r="F319" s="24"/>
      <c r="G319" s="25"/>
      <c r="H319" s="24"/>
    </row>
    <row r="320" spans="1:8" s="19" customFormat="1">
      <c r="A320" s="26"/>
      <c r="B320" s="21"/>
      <c r="C320" s="22"/>
      <c r="D320" s="22"/>
      <c r="E320" s="24"/>
      <c r="F320" s="24"/>
      <c r="G320" s="25"/>
      <c r="H320" s="24"/>
    </row>
    <row r="321" spans="1:8" s="19" customFormat="1">
      <c r="A321" s="26"/>
      <c r="B321" s="21"/>
      <c r="C321" s="22"/>
      <c r="D321" s="22"/>
      <c r="E321" s="24"/>
      <c r="F321" s="24"/>
      <c r="G321" s="25"/>
      <c r="H321" s="24"/>
    </row>
    <row r="322" spans="1:8" s="19" customFormat="1">
      <c r="A322" s="26"/>
      <c r="B322" s="21"/>
      <c r="C322" s="22"/>
      <c r="D322" s="22"/>
      <c r="E322" s="24"/>
      <c r="F322" s="24"/>
      <c r="G322" s="25"/>
      <c r="H322" s="24"/>
    </row>
    <row r="323" spans="1:8" s="19" customFormat="1">
      <c r="A323" s="26"/>
      <c r="B323" s="21"/>
      <c r="C323" s="22"/>
      <c r="D323" s="22"/>
      <c r="E323" s="24"/>
      <c r="F323" s="24"/>
      <c r="G323" s="25"/>
      <c r="H323" s="24"/>
    </row>
    <row r="324" spans="1:8" s="19" customFormat="1">
      <c r="A324" s="26"/>
      <c r="B324" s="21"/>
      <c r="C324" s="22"/>
      <c r="D324" s="22"/>
      <c r="E324" s="24"/>
      <c r="F324" s="24"/>
      <c r="G324" s="25"/>
      <c r="H324" s="24"/>
    </row>
    <row r="325" spans="1:8" s="19" customFormat="1">
      <c r="A325" s="26"/>
      <c r="B325" s="21"/>
      <c r="C325" s="22"/>
      <c r="D325" s="22"/>
      <c r="E325" s="24"/>
      <c r="F325" s="24"/>
      <c r="G325" s="25"/>
      <c r="H325" s="24"/>
    </row>
    <row r="326" spans="1:8" s="19" customFormat="1">
      <c r="A326" s="26"/>
      <c r="B326" s="21"/>
      <c r="C326" s="22"/>
      <c r="D326" s="22"/>
      <c r="E326" s="24"/>
      <c r="F326" s="24"/>
      <c r="G326" s="25"/>
      <c r="H326" s="24"/>
    </row>
    <row r="327" spans="1:8" s="19" customFormat="1">
      <c r="A327" s="26"/>
      <c r="B327" s="21"/>
      <c r="C327" s="22"/>
      <c r="D327" s="22"/>
      <c r="E327" s="24"/>
      <c r="F327" s="24"/>
      <c r="G327" s="25"/>
      <c r="H327" s="24"/>
    </row>
    <row r="328" spans="1:8" s="19" customFormat="1">
      <c r="A328" s="26"/>
      <c r="B328" s="21"/>
      <c r="C328" s="22"/>
      <c r="D328" s="22"/>
      <c r="E328" s="24"/>
      <c r="F328" s="24"/>
      <c r="G328" s="25"/>
      <c r="H328" s="24"/>
    </row>
    <row r="329" spans="1:8" s="19" customFormat="1">
      <c r="A329" s="26"/>
      <c r="B329" s="21"/>
      <c r="C329" s="22"/>
      <c r="D329" s="22"/>
      <c r="E329" s="24"/>
      <c r="F329" s="24"/>
      <c r="G329" s="25"/>
      <c r="H329" s="24"/>
    </row>
    <row r="330" spans="1:8" s="19" customFormat="1">
      <c r="A330" s="26"/>
      <c r="B330" s="21"/>
      <c r="C330" s="22"/>
      <c r="D330" s="22"/>
      <c r="E330" s="24"/>
      <c r="F330" s="24"/>
      <c r="G330" s="25"/>
      <c r="H330" s="24"/>
    </row>
    <row r="331" spans="1:8" s="19" customFormat="1">
      <c r="A331" s="26"/>
      <c r="B331" s="21"/>
      <c r="C331" s="22"/>
      <c r="D331" s="22"/>
      <c r="E331" s="24"/>
      <c r="F331" s="24"/>
      <c r="G331" s="25"/>
      <c r="H331" s="24"/>
    </row>
    <row r="332" spans="1:8" s="19" customFormat="1">
      <c r="A332" s="26"/>
      <c r="B332" s="21"/>
      <c r="C332" s="22"/>
      <c r="D332" s="22"/>
      <c r="E332" s="24"/>
      <c r="F332" s="24"/>
      <c r="G332" s="25"/>
      <c r="H332" s="24"/>
    </row>
    <row r="333" spans="1:8" s="19" customFormat="1">
      <c r="A333" s="26"/>
      <c r="B333" s="21"/>
      <c r="C333" s="22"/>
      <c r="D333" s="22"/>
      <c r="E333" s="24"/>
      <c r="F333" s="24"/>
      <c r="G333" s="25"/>
      <c r="H333" s="24"/>
    </row>
    <row r="334" spans="1:8" s="19" customFormat="1">
      <c r="A334" s="26"/>
      <c r="B334" s="21"/>
      <c r="C334" s="22"/>
      <c r="D334" s="22"/>
      <c r="E334" s="24"/>
      <c r="F334" s="24"/>
      <c r="G334" s="25"/>
      <c r="H334" s="24"/>
    </row>
    <row r="335" spans="1:8" s="19" customFormat="1">
      <c r="A335" s="26"/>
      <c r="B335" s="21"/>
      <c r="C335" s="22"/>
      <c r="D335" s="22"/>
      <c r="E335" s="24"/>
      <c r="F335" s="24"/>
      <c r="G335" s="25"/>
      <c r="H335" s="24"/>
    </row>
    <row r="336" spans="1:8" s="19" customFormat="1">
      <c r="A336" s="26"/>
      <c r="B336" s="21"/>
      <c r="C336" s="22"/>
      <c r="D336" s="22"/>
      <c r="E336" s="24"/>
      <c r="F336" s="24"/>
      <c r="G336" s="25"/>
      <c r="H336" s="24"/>
    </row>
    <row r="337" spans="1:8" s="19" customFormat="1">
      <c r="A337" s="26"/>
      <c r="B337" s="21"/>
      <c r="C337" s="22"/>
      <c r="D337" s="22"/>
      <c r="E337" s="24"/>
      <c r="F337" s="24"/>
      <c r="G337" s="25"/>
      <c r="H337" s="24"/>
    </row>
    <row r="338" spans="1:8" s="19" customFormat="1">
      <c r="A338" s="26"/>
      <c r="B338" s="21"/>
      <c r="C338" s="22"/>
      <c r="D338" s="22"/>
      <c r="E338" s="24"/>
      <c r="F338" s="24"/>
      <c r="G338" s="25"/>
      <c r="H338" s="24"/>
    </row>
    <row r="339" spans="1:8" s="19" customFormat="1">
      <c r="A339" s="26"/>
      <c r="B339" s="21"/>
      <c r="C339" s="22"/>
      <c r="D339" s="22"/>
      <c r="E339" s="24"/>
      <c r="F339" s="24"/>
      <c r="G339" s="25"/>
      <c r="H339" s="24"/>
    </row>
    <row r="340" spans="1:8" s="19" customFormat="1">
      <c r="A340" s="26"/>
      <c r="B340" s="21"/>
      <c r="C340" s="22"/>
      <c r="D340" s="22"/>
      <c r="E340" s="24"/>
      <c r="F340" s="24"/>
      <c r="G340" s="25"/>
      <c r="H340" s="24"/>
    </row>
    <row r="341" spans="1:8" s="19" customFormat="1">
      <c r="A341" s="26"/>
      <c r="B341" s="21"/>
      <c r="C341" s="22"/>
      <c r="D341" s="22"/>
      <c r="E341" s="24"/>
      <c r="F341" s="24"/>
      <c r="G341" s="25"/>
      <c r="H341" s="24"/>
    </row>
    <row r="342" spans="1:8" s="19" customFormat="1">
      <c r="A342" s="26"/>
      <c r="B342" s="21"/>
      <c r="C342" s="22"/>
      <c r="D342" s="22"/>
      <c r="E342" s="24"/>
      <c r="F342" s="24"/>
      <c r="G342" s="25"/>
      <c r="H342" s="24"/>
    </row>
    <row r="343" spans="1:8" s="19" customFormat="1">
      <c r="A343" s="26"/>
      <c r="B343" s="21"/>
      <c r="C343" s="22"/>
      <c r="D343" s="22"/>
      <c r="E343" s="24"/>
      <c r="F343" s="24"/>
      <c r="G343" s="25"/>
      <c r="H343" s="24"/>
    </row>
    <row r="344" spans="1:8" s="19" customFormat="1">
      <c r="A344" s="26"/>
      <c r="B344" s="21"/>
      <c r="C344" s="22"/>
      <c r="D344" s="22"/>
      <c r="E344" s="24"/>
      <c r="F344" s="24"/>
      <c r="G344" s="25"/>
      <c r="H344" s="24"/>
    </row>
    <row r="345" spans="1:8" s="19" customFormat="1">
      <c r="A345" s="26"/>
      <c r="B345" s="21"/>
      <c r="C345" s="22"/>
      <c r="D345" s="22"/>
      <c r="E345" s="24"/>
      <c r="F345" s="24"/>
      <c r="G345" s="25"/>
      <c r="H345" s="24"/>
    </row>
    <row r="346" spans="1:8" s="19" customFormat="1">
      <c r="A346" s="26"/>
      <c r="B346" s="21"/>
      <c r="C346" s="22"/>
      <c r="D346" s="22"/>
      <c r="E346" s="24"/>
      <c r="F346" s="24"/>
      <c r="G346" s="25"/>
      <c r="H346" s="24"/>
    </row>
    <row r="347" spans="1:8" s="19" customFormat="1">
      <c r="A347" s="26"/>
      <c r="B347" s="21"/>
      <c r="C347" s="22"/>
      <c r="D347" s="22"/>
      <c r="E347" s="24"/>
      <c r="F347" s="24"/>
      <c r="G347" s="25"/>
      <c r="H347" s="24"/>
    </row>
    <row r="348" spans="1:8" s="19" customFormat="1">
      <c r="A348" s="26"/>
      <c r="B348" s="21"/>
      <c r="C348" s="22"/>
      <c r="D348" s="22"/>
      <c r="E348" s="24"/>
      <c r="F348" s="24"/>
      <c r="G348" s="25"/>
      <c r="H348" s="24"/>
    </row>
    <row r="349" spans="1:8" s="19" customFormat="1">
      <c r="A349" s="26"/>
      <c r="B349" s="21"/>
      <c r="C349" s="22"/>
      <c r="D349" s="22"/>
      <c r="E349" s="24"/>
      <c r="F349" s="24"/>
      <c r="G349" s="25"/>
      <c r="H349" s="24"/>
    </row>
    <row r="350" spans="1:8" s="19" customFormat="1">
      <c r="A350" s="26"/>
      <c r="B350" s="21"/>
      <c r="C350" s="22"/>
      <c r="D350" s="22"/>
      <c r="E350" s="24"/>
      <c r="F350" s="24"/>
      <c r="G350" s="25"/>
      <c r="H350" s="24"/>
    </row>
    <row r="351" spans="1:8" s="19" customFormat="1">
      <c r="A351" s="26"/>
      <c r="B351" s="21"/>
      <c r="C351" s="22"/>
      <c r="D351" s="22"/>
      <c r="E351" s="24"/>
      <c r="F351" s="24"/>
      <c r="G351" s="25"/>
      <c r="H351" s="24"/>
    </row>
    <row r="352" spans="1:8" s="19" customFormat="1">
      <c r="A352" s="26"/>
      <c r="B352" s="21"/>
      <c r="C352" s="22"/>
      <c r="D352" s="22"/>
      <c r="E352" s="24"/>
      <c r="F352" s="24"/>
      <c r="G352" s="25"/>
      <c r="H352" s="24"/>
    </row>
    <row r="353" spans="1:8" s="19" customFormat="1">
      <c r="A353" s="26"/>
      <c r="B353" s="21"/>
      <c r="C353" s="22"/>
      <c r="D353" s="22"/>
      <c r="E353" s="24"/>
      <c r="F353" s="24"/>
      <c r="G353" s="25"/>
      <c r="H353" s="24"/>
    </row>
    <row r="354" spans="1:8" s="19" customFormat="1">
      <c r="A354" s="26"/>
      <c r="B354" s="21"/>
      <c r="C354" s="22"/>
      <c r="D354" s="22"/>
      <c r="E354" s="24"/>
      <c r="F354" s="24"/>
      <c r="G354" s="25"/>
      <c r="H354" s="24"/>
    </row>
    <row r="355" spans="1:8" s="19" customFormat="1">
      <c r="A355" s="26"/>
      <c r="B355" s="21"/>
      <c r="C355" s="22"/>
      <c r="D355" s="22"/>
      <c r="E355" s="24"/>
      <c r="F355" s="24"/>
      <c r="G355" s="25"/>
      <c r="H355" s="24"/>
    </row>
    <row r="356" spans="1:8" s="19" customFormat="1">
      <c r="A356" s="26"/>
      <c r="B356" s="21"/>
      <c r="C356" s="22"/>
      <c r="D356" s="22"/>
      <c r="E356" s="24"/>
      <c r="F356" s="24"/>
      <c r="G356" s="25"/>
      <c r="H356" s="24"/>
    </row>
    <row r="357" spans="1:8" s="19" customFormat="1">
      <c r="A357" s="26"/>
      <c r="B357" s="21"/>
      <c r="C357" s="22"/>
      <c r="D357" s="22"/>
      <c r="E357" s="24"/>
      <c r="F357" s="24"/>
      <c r="G357" s="25"/>
      <c r="H357" s="24"/>
    </row>
    <row r="358" spans="1:8" s="19" customFormat="1">
      <c r="A358" s="26"/>
      <c r="B358" s="21"/>
      <c r="C358" s="22"/>
      <c r="D358" s="22"/>
      <c r="E358" s="24"/>
      <c r="F358" s="24"/>
      <c r="G358" s="25"/>
      <c r="H358" s="24"/>
    </row>
    <row r="359" spans="1:8" s="19" customFormat="1">
      <c r="A359" s="26"/>
      <c r="B359" s="21"/>
      <c r="C359" s="22"/>
      <c r="D359" s="22"/>
      <c r="E359" s="24"/>
      <c r="F359" s="24"/>
      <c r="G359" s="25"/>
      <c r="H359" s="24"/>
    </row>
    <row r="360" spans="1:8" s="19" customFormat="1">
      <c r="A360" s="26"/>
      <c r="B360" s="21"/>
      <c r="C360" s="22"/>
      <c r="D360" s="22"/>
      <c r="E360" s="24"/>
      <c r="F360" s="24"/>
      <c r="G360" s="25"/>
      <c r="H360" s="24"/>
    </row>
    <row r="361" spans="1:8" s="19" customFormat="1">
      <c r="A361" s="26"/>
      <c r="B361" s="21"/>
      <c r="C361" s="22"/>
      <c r="D361" s="22"/>
      <c r="E361" s="24"/>
      <c r="F361" s="24"/>
      <c r="G361" s="25"/>
      <c r="H361" s="24"/>
    </row>
    <row r="362" spans="1:8" s="19" customFormat="1">
      <c r="A362" s="26"/>
      <c r="B362" s="21"/>
      <c r="C362" s="22"/>
      <c r="D362" s="22"/>
      <c r="E362" s="24"/>
      <c r="F362" s="24"/>
      <c r="G362" s="25"/>
      <c r="H362" s="24"/>
    </row>
    <row r="363" spans="1:8" s="19" customFormat="1">
      <c r="A363" s="26"/>
      <c r="B363" s="21"/>
      <c r="C363" s="22"/>
      <c r="D363" s="22"/>
      <c r="E363" s="24"/>
      <c r="F363" s="24"/>
      <c r="G363" s="25"/>
      <c r="H363" s="24"/>
    </row>
    <row r="364" spans="1:8" s="19" customFormat="1">
      <c r="A364" s="26"/>
      <c r="B364" s="21"/>
      <c r="C364" s="22"/>
      <c r="D364" s="22"/>
      <c r="E364" s="24"/>
      <c r="F364" s="24"/>
      <c r="G364" s="25"/>
      <c r="H364" s="24"/>
    </row>
    <row r="365" spans="1:8" s="19" customFormat="1">
      <c r="A365" s="26"/>
      <c r="B365" s="21"/>
      <c r="C365" s="22"/>
      <c r="D365" s="22"/>
      <c r="E365" s="24"/>
      <c r="F365" s="24"/>
      <c r="G365" s="25"/>
      <c r="H365" s="24"/>
    </row>
    <row r="366" spans="1:8" s="19" customFormat="1">
      <c r="A366" s="26"/>
      <c r="B366" s="21"/>
      <c r="C366" s="22"/>
      <c r="D366" s="22"/>
      <c r="E366" s="24"/>
      <c r="F366" s="24"/>
      <c r="G366" s="25"/>
      <c r="H366" s="24"/>
    </row>
    <row r="367" spans="1:8" s="19" customFormat="1">
      <c r="A367" s="26"/>
      <c r="B367" s="21"/>
      <c r="C367" s="22"/>
      <c r="D367" s="22"/>
      <c r="E367" s="24"/>
      <c r="F367" s="24"/>
      <c r="G367" s="25"/>
      <c r="H367" s="24"/>
    </row>
    <row r="368" spans="1:8" s="19" customFormat="1">
      <c r="A368" s="26"/>
      <c r="B368" s="21"/>
      <c r="C368" s="22"/>
      <c r="D368" s="22"/>
      <c r="E368" s="24"/>
      <c r="F368" s="24"/>
      <c r="G368" s="25"/>
      <c r="H368" s="24"/>
    </row>
    <row r="369" spans="1:8" s="19" customFormat="1">
      <c r="A369" s="26"/>
      <c r="B369" s="21"/>
      <c r="C369" s="22"/>
      <c r="D369" s="22"/>
      <c r="E369" s="24"/>
      <c r="F369" s="24"/>
      <c r="G369" s="25"/>
      <c r="H369" s="24"/>
    </row>
    <row r="370" spans="1:8" s="19" customFormat="1">
      <c r="A370" s="26"/>
      <c r="B370" s="21"/>
      <c r="C370" s="22"/>
      <c r="D370" s="22"/>
      <c r="E370" s="24"/>
      <c r="F370" s="24"/>
      <c r="G370" s="25"/>
      <c r="H370" s="24"/>
    </row>
    <row r="371" spans="1:8" s="19" customFormat="1">
      <c r="A371" s="26"/>
      <c r="B371" s="21"/>
      <c r="C371" s="22"/>
      <c r="D371" s="22"/>
      <c r="E371" s="24"/>
      <c r="F371" s="24"/>
      <c r="G371" s="25"/>
      <c r="H371" s="24"/>
    </row>
    <row r="372" spans="1:8" s="19" customFormat="1">
      <c r="A372" s="26"/>
      <c r="B372" s="21"/>
      <c r="C372" s="22"/>
      <c r="D372" s="22"/>
      <c r="E372" s="24"/>
      <c r="F372" s="24"/>
      <c r="G372" s="25"/>
      <c r="H372" s="24"/>
    </row>
    <row r="373" spans="1:8" s="19" customFormat="1">
      <c r="A373" s="26"/>
      <c r="B373" s="21"/>
      <c r="C373" s="22"/>
      <c r="D373" s="22"/>
      <c r="E373" s="24"/>
      <c r="F373" s="24"/>
      <c r="G373" s="25"/>
      <c r="H373" s="24"/>
    </row>
    <row r="374" spans="1:8" s="19" customFormat="1">
      <c r="A374" s="26"/>
      <c r="B374" s="21"/>
      <c r="C374" s="22"/>
      <c r="D374" s="22"/>
      <c r="E374" s="24"/>
      <c r="F374" s="24"/>
      <c r="G374" s="25"/>
      <c r="H374" s="24"/>
    </row>
    <row r="375" spans="1:8" s="19" customFormat="1">
      <c r="A375" s="26"/>
      <c r="B375" s="21"/>
      <c r="C375" s="22"/>
      <c r="D375" s="22"/>
      <c r="E375" s="24"/>
      <c r="F375" s="24"/>
      <c r="G375" s="25"/>
      <c r="H375" s="24"/>
    </row>
    <row r="376" spans="1:8" s="19" customFormat="1">
      <c r="A376" s="26"/>
      <c r="B376" s="21"/>
      <c r="C376" s="22"/>
      <c r="D376" s="22"/>
      <c r="E376" s="24"/>
      <c r="F376" s="24"/>
      <c r="G376" s="25"/>
      <c r="H376" s="24"/>
    </row>
    <row r="377" spans="1:8" s="19" customFormat="1">
      <c r="A377" s="26"/>
      <c r="B377" s="21"/>
      <c r="C377" s="22"/>
      <c r="D377" s="22"/>
      <c r="E377" s="24"/>
      <c r="F377" s="24"/>
      <c r="G377" s="25"/>
      <c r="H377" s="24"/>
    </row>
    <row r="378" spans="1:8" s="19" customFormat="1">
      <c r="A378" s="26"/>
      <c r="B378" s="21"/>
      <c r="C378" s="22"/>
      <c r="D378" s="22"/>
      <c r="E378" s="24"/>
      <c r="F378" s="24"/>
      <c r="G378" s="25"/>
      <c r="H378" s="24"/>
    </row>
    <row r="379" spans="1:8" s="19" customFormat="1">
      <c r="A379" s="26"/>
      <c r="B379" s="21"/>
      <c r="C379" s="22"/>
      <c r="D379" s="22"/>
      <c r="E379" s="24"/>
      <c r="F379" s="24"/>
      <c r="G379" s="25"/>
      <c r="H379" s="24"/>
    </row>
    <row r="380" spans="1:8" s="19" customFormat="1">
      <c r="A380" s="26"/>
      <c r="B380" s="21"/>
      <c r="C380" s="22"/>
      <c r="D380" s="22"/>
      <c r="E380" s="24"/>
      <c r="F380" s="24"/>
      <c r="G380" s="25"/>
      <c r="H380" s="24"/>
    </row>
    <row r="381" spans="1:8" s="19" customFormat="1">
      <c r="A381" s="26"/>
      <c r="B381" s="21"/>
      <c r="C381" s="22"/>
      <c r="D381" s="22"/>
      <c r="E381" s="24"/>
      <c r="F381" s="24"/>
      <c r="G381" s="25"/>
      <c r="H381" s="24"/>
    </row>
    <row r="382" spans="1:8" s="19" customFormat="1">
      <c r="A382" s="26"/>
      <c r="B382" s="21"/>
      <c r="C382" s="22"/>
      <c r="D382" s="22"/>
      <c r="E382" s="24"/>
      <c r="F382" s="24"/>
      <c r="G382" s="25"/>
      <c r="H382" s="24"/>
    </row>
    <row r="383" spans="1:8" s="19" customFormat="1">
      <c r="A383" s="26"/>
      <c r="B383" s="21"/>
      <c r="C383" s="22"/>
      <c r="D383" s="22"/>
      <c r="E383" s="24"/>
      <c r="F383" s="24"/>
      <c r="G383" s="25"/>
      <c r="H383" s="24"/>
    </row>
    <row r="384" spans="1:8" s="19" customFormat="1">
      <c r="A384" s="26"/>
      <c r="B384" s="21"/>
      <c r="C384" s="22"/>
      <c r="D384" s="22"/>
      <c r="E384" s="24"/>
      <c r="F384" s="24"/>
      <c r="G384" s="25"/>
      <c r="H384" s="24"/>
    </row>
    <row r="385" spans="1:8" s="19" customFormat="1">
      <c r="A385" s="26"/>
      <c r="B385" s="21"/>
      <c r="C385" s="22"/>
      <c r="D385" s="22"/>
      <c r="E385" s="24"/>
      <c r="F385" s="24"/>
      <c r="G385" s="25"/>
      <c r="H385" s="24"/>
    </row>
    <row r="386" spans="1:8" s="19" customFormat="1">
      <c r="A386" s="26"/>
      <c r="B386" s="21"/>
      <c r="C386" s="22"/>
      <c r="D386" s="22"/>
      <c r="E386" s="24"/>
      <c r="F386" s="24"/>
      <c r="G386" s="25"/>
      <c r="H386" s="24"/>
    </row>
    <row r="387" spans="1:8" s="19" customFormat="1">
      <c r="A387" s="26"/>
      <c r="B387" s="21"/>
      <c r="C387" s="22"/>
      <c r="D387" s="22"/>
      <c r="E387" s="24"/>
      <c r="F387" s="24"/>
      <c r="G387" s="25"/>
      <c r="H387" s="24"/>
    </row>
    <row r="388" spans="1:8" s="19" customFormat="1">
      <c r="A388" s="26"/>
      <c r="B388" s="21"/>
      <c r="C388" s="22"/>
      <c r="D388" s="22"/>
      <c r="E388" s="24"/>
      <c r="F388" s="24"/>
      <c r="G388" s="25"/>
      <c r="H388" s="24"/>
    </row>
    <row r="389" spans="1:8" s="19" customFormat="1">
      <c r="A389" s="26"/>
      <c r="B389" s="21"/>
      <c r="C389" s="22"/>
      <c r="D389" s="22"/>
      <c r="E389" s="24"/>
      <c r="F389" s="24"/>
      <c r="G389" s="25"/>
      <c r="H389" s="24"/>
    </row>
    <row r="390" spans="1:8" s="19" customFormat="1">
      <c r="A390" s="26"/>
      <c r="B390" s="21"/>
      <c r="C390" s="22"/>
      <c r="D390" s="22"/>
      <c r="E390" s="24"/>
      <c r="F390" s="24"/>
      <c r="G390" s="25"/>
      <c r="H390" s="24"/>
    </row>
    <row r="391" spans="1:8" s="19" customFormat="1">
      <c r="A391" s="26"/>
      <c r="B391" s="21"/>
      <c r="C391" s="22"/>
      <c r="D391" s="22"/>
      <c r="E391" s="24"/>
      <c r="F391" s="24"/>
      <c r="G391" s="25"/>
      <c r="H391" s="24"/>
    </row>
    <row r="392" spans="1:8" s="19" customFormat="1">
      <c r="A392" s="26"/>
      <c r="B392" s="21"/>
      <c r="C392" s="22"/>
      <c r="D392" s="22"/>
      <c r="E392" s="24"/>
      <c r="F392" s="24"/>
      <c r="G392" s="25"/>
      <c r="H392" s="24"/>
    </row>
    <row r="393" spans="1:8" s="19" customFormat="1">
      <c r="A393" s="26"/>
      <c r="B393" s="21"/>
      <c r="C393" s="22"/>
      <c r="D393" s="22"/>
      <c r="E393" s="24"/>
      <c r="F393" s="24"/>
      <c r="G393" s="25"/>
      <c r="H393" s="24"/>
    </row>
    <row r="394" spans="1:8" s="19" customFormat="1">
      <c r="A394" s="26"/>
      <c r="B394" s="21"/>
      <c r="C394" s="22"/>
      <c r="D394" s="22"/>
      <c r="E394" s="24"/>
      <c r="F394" s="24"/>
      <c r="G394" s="25"/>
      <c r="H394" s="24"/>
    </row>
    <row r="395" spans="1:8" s="19" customFormat="1">
      <c r="A395" s="26"/>
      <c r="B395" s="21"/>
      <c r="C395" s="22"/>
      <c r="D395" s="22"/>
      <c r="E395" s="24"/>
      <c r="F395" s="24"/>
      <c r="G395" s="25"/>
      <c r="H395" s="24"/>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rowBreaks count="1" manualBreakCount="1">
    <brk id="62" max="11" man="1"/>
  </rowBreaks>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FF00"/>
  </sheetPr>
  <dimension ref="A1"/>
  <sheetViews>
    <sheetView workbookViewId="0">
      <selection activeCell="N31" sqref="N31"/>
    </sheetView>
  </sheetViews>
  <sheetFormatPr defaultRowHeight="12.75"/>
  <sheetData/>
  <phoneticPr fontId="70"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72"/>
  <sheetViews>
    <sheetView view="pageBreakPreview" zoomScale="25" zoomScaleNormal="25" workbookViewId="0">
      <selection activeCell="F9" sqref="F9"/>
    </sheetView>
  </sheetViews>
  <sheetFormatPr defaultColWidth="9.140625" defaultRowHeight="12.75"/>
  <cols>
    <col min="1" max="1" width="19.5703125" style="88" customWidth="1"/>
    <col min="2" max="2" width="23.5703125" style="89" customWidth="1"/>
    <col min="3" max="3" width="240.5703125" style="93" customWidth="1"/>
    <col min="4" max="4" width="60.140625" style="93" customWidth="1"/>
    <col min="5" max="5" width="22.140625" style="91" customWidth="1"/>
    <col min="6" max="6" width="180.5703125" style="92" customWidth="1"/>
    <col min="7" max="8" width="42.85546875" style="88" customWidth="1"/>
    <col min="9" max="9" width="41.7109375" style="88" customWidth="1"/>
    <col min="10" max="16384" width="9.140625" style="88"/>
  </cols>
  <sheetData>
    <row r="1" spans="1:6" s="90" customFormat="1" ht="103.15" customHeight="1">
      <c r="A1" s="859" t="s">
        <v>972</v>
      </c>
      <c r="B1" s="863" t="s">
        <v>1252</v>
      </c>
      <c r="C1" s="864"/>
      <c r="D1" s="308" t="s">
        <v>714</v>
      </c>
      <c r="E1" s="359"/>
      <c r="F1" s="360"/>
    </row>
    <row r="2" spans="1:6" s="90" customFormat="1" ht="78" customHeight="1">
      <c r="A2" s="860"/>
      <c r="B2" s="865"/>
      <c r="C2" s="866"/>
      <c r="D2" s="350" t="s">
        <v>940</v>
      </c>
      <c r="E2" s="361"/>
      <c r="F2" s="362"/>
    </row>
    <row r="3" spans="1:6" s="90" customFormat="1" ht="78" customHeight="1">
      <c r="A3" s="860"/>
      <c r="B3" s="865"/>
      <c r="C3" s="866"/>
      <c r="D3" s="351">
        <v>1598</v>
      </c>
      <c r="E3" s="361"/>
      <c r="F3" s="362"/>
    </row>
    <row r="4" spans="1:6" ht="78" customHeight="1">
      <c r="A4" s="860"/>
      <c r="B4" s="865"/>
      <c r="C4" s="866"/>
      <c r="D4" s="351" t="s">
        <v>624</v>
      </c>
      <c r="E4" s="363"/>
      <c r="F4" s="364"/>
    </row>
    <row r="5" spans="1:6" ht="78" customHeight="1">
      <c r="A5" s="860"/>
      <c r="B5" s="865"/>
      <c r="C5" s="866"/>
      <c r="D5" s="351" t="s">
        <v>538</v>
      </c>
      <c r="E5" s="363"/>
      <c r="F5" s="364"/>
    </row>
    <row r="6" spans="1:6" ht="78" customHeight="1">
      <c r="A6" s="860"/>
      <c r="B6" s="865"/>
      <c r="C6" s="866"/>
      <c r="D6" s="351" t="s">
        <v>331</v>
      </c>
      <c r="E6" s="363"/>
      <c r="F6" s="364"/>
    </row>
    <row r="7" spans="1:6" ht="84" customHeight="1">
      <c r="A7" s="860"/>
      <c r="B7" s="867" t="s">
        <v>522</v>
      </c>
      <c r="C7" s="868"/>
      <c r="D7" s="126">
        <v>20800</v>
      </c>
      <c r="E7" s="838"/>
      <c r="F7" s="839"/>
    </row>
    <row r="8" spans="1:6" ht="84" customHeight="1">
      <c r="A8" s="860"/>
      <c r="B8" s="824" t="s">
        <v>523</v>
      </c>
      <c r="C8" s="825"/>
      <c r="D8" s="128" t="s">
        <v>1251</v>
      </c>
      <c r="E8" s="861" t="s">
        <v>524</v>
      </c>
      <c r="F8" s="134" t="s">
        <v>552</v>
      </c>
    </row>
    <row r="9" spans="1:6" ht="84" customHeight="1">
      <c r="A9" s="860"/>
      <c r="B9" s="869" t="s">
        <v>127</v>
      </c>
      <c r="C9" s="870"/>
      <c r="D9" s="458"/>
      <c r="E9" s="862"/>
      <c r="F9" s="367"/>
    </row>
    <row r="10" spans="1:6" ht="78" customHeight="1">
      <c r="A10" s="860"/>
      <c r="B10" s="368" t="s">
        <v>3</v>
      </c>
      <c r="C10" s="139" t="s">
        <v>24</v>
      </c>
      <c r="D10" s="339" t="s">
        <v>129</v>
      </c>
      <c r="E10" s="332" t="s">
        <v>3</v>
      </c>
      <c r="F10" s="124"/>
    </row>
    <row r="11" spans="1:6" ht="78" customHeight="1">
      <c r="A11" s="860"/>
      <c r="B11" s="368" t="s">
        <v>3</v>
      </c>
      <c r="C11" s="139" t="s">
        <v>315</v>
      </c>
      <c r="D11" s="339" t="s">
        <v>129</v>
      </c>
      <c r="E11" s="332" t="s">
        <v>3</v>
      </c>
      <c r="F11" s="124"/>
    </row>
    <row r="12" spans="1:6" ht="78" customHeight="1">
      <c r="A12" s="860"/>
      <c r="B12" s="321" t="s">
        <v>3</v>
      </c>
      <c r="C12" s="140" t="s">
        <v>317</v>
      </c>
      <c r="D12" s="386" t="s">
        <v>129</v>
      </c>
      <c r="E12" s="332" t="s">
        <v>3</v>
      </c>
      <c r="F12" s="124"/>
    </row>
    <row r="13" spans="1:6" ht="78" customHeight="1">
      <c r="A13" s="860"/>
      <c r="B13" s="369" t="s">
        <v>539</v>
      </c>
      <c r="C13" s="139" t="s">
        <v>499</v>
      </c>
      <c r="D13" s="339" t="s">
        <v>129</v>
      </c>
      <c r="E13" s="332" t="s">
        <v>539</v>
      </c>
      <c r="F13" s="124"/>
    </row>
    <row r="14" spans="1:6" ht="78" customHeight="1">
      <c r="A14" s="860"/>
      <c r="B14" s="370" t="s">
        <v>128</v>
      </c>
      <c r="C14" s="140" t="s">
        <v>500</v>
      </c>
      <c r="D14" s="386" t="s">
        <v>129</v>
      </c>
      <c r="E14" s="332" t="s">
        <v>128</v>
      </c>
      <c r="F14" s="124"/>
    </row>
    <row r="15" spans="1:6" ht="96" customHeight="1">
      <c r="A15" s="860"/>
      <c r="B15" s="370" t="s">
        <v>462</v>
      </c>
      <c r="C15" s="140" t="s">
        <v>148</v>
      </c>
      <c r="D15" s="386" t="s">
        <v>129</v>
      </c>
      <c r="E15" s="332" t="s">
        <v>462</v>
      </c>
      <c r="F15" s="124"/>
    </row>
    <row r="16" spans="1:6" ht="78" customHeight="1">
      <c r="A16" s="860"/>
      <c r="B16" s="370" t="s">
        <v>5</v>
      </c>
      <c r="C16" s="140" t="s">
        <v>316</v>
      </c>
      <c r="D16" s="386" t="s">
        <v>129</v>
      </c>
      <c r="E16" s="332" t="s">
        <v>5</v>
      </c>
      <c r="F16" s="124"/>
    </row>
    <row r="17" spans="1:6" ht="84" customHeight="1">
      <c r="A17" s="860"/>
      <c r="B17" s="370" t="s">
        <v>533</v>
      </c>
      <c r="C17" s="141" t="s">
        <v>228</v>
      </c>
      <c r="D17" s="129">
        <v>180</v>
      </c>
      <c r="E17" s="332" t="s">
        <v>533</v>
      </c>
      <c r="F17" s="124"/>
    </row>
    <row r="18" spans="1:6" ht="84" customHeight="1">
      <c r="A18" s="860"/>
      <c r="B18" s="370" t="s">
        <v>141</v>
      </c>
      <c r="C18" s="140" t="s">
        <v>142</v>
      </c>
      <c r="D18" s="386" t="s">
        <v>129</v>
      </c>
      <c r="E18" s="332" t="s">
        <v>141</v>
      </c>
      <c r="F18" s="124"/>
    </row>
    <row r="19" spans="1:6" ht="84" customHeight="1">
      <c r="A19" s="860"/>
      <c r="B19" s="321" t="s">
        <v>133</v>
      </c>
      <c r="C19" s="140" t="s">
        <v>318</v>
      </c>
      <c r="D19" s="386" t="s">
        <v>129</v>
      </c>
      <c r="E19" s="332" t="s">
        <v>133</v>
      </c>
      <c r="F19" s="124"/>
    </row>
    <row r="20" spans="1:6" ht="84" customHeight="1">
      <c r="A20" s="860"/>
      <c r="B20" s="321" t="s">
        <v>247</v>
      </c>
      <c r="C20" s="140" t="s">
        <v>319</v>
      </c>
      <c r="D20" s="386" t="s">
        <v>129</v>
      </c>
      <c r="E20" s="332" t="s">
        <v>247</v>
      </c>
      <c r="F20" s="124"/>
    </row>
    <row r="21" spans="1:6" ht="78" customHeight="1">
      <c r="A21" s="860"/>
      <c r="B21" s="321" t="s">
        <v>249</v>
      </c>
      <c r="C21" s="140" t="s">
        <v>250</v>
      </c>
      <c r="D21" s="163">
        <v>450</v>
      </c>
      <c r="E21" s="332" t="s">
        <v>249</v>
      </c>
      <c r="F21" s="124"/>
    </row>
    <row r="22" spans="1:6" ht="78" customHeight="1">
      <c r="A22" s="860"/>
      <c r="B22" s="321" t="s">
        <v>397</v>
      </c>
      <c r="C22" s="140" t="s">
        <v>320</v>
      </c>
      <c r="D22" s="161">
        <v>220</v>
      </c>
      <c r="E22" s="332" t="s">
        <v>397</v>
      </c>
      <c r="F22" s="124"/>
    </row>
    <row r="23" spans="1:6" ht="78" customHeight="1">
      <c r="A23" s="860"/>
      <c r="B23" s="321" t="s">
        <v>293</v>
      </c>
      <c r="C23" s="140" t="s">
        <v>294</v>
      </c>
      <c r="D23" s="386" t="s">
        <v>129</v>
      </c>
      <c r="E23" s="332" t="s">
        <v>293</v>
      </c>
      <c r="F23" s="124"/>
    </row>
    <row r="24" spans="1:6" ht="78" customHeight="1">
      <c r="A24" s="860"/>
      <c r="B24" s="321" t="s">
        <v>234</v>
      </c>
      <c r="C24" s="140" t="s">
        <v>253</v>
      </c>
      <c r="D24" s="129">
        <v>500</v>
      </c>
      <c r="E24" s="332" t="s">
        <v>234</v>
      </c>
      <c r="F24" s="124"/>
    </row>
    <row r="25" spans="1:6" ht="78" customHeight="1">
      <c r="A25" s="860"/>
      <c r="B25" s="321" t="s">
        <v>77</v>
      </c>
      <c r="C25" s="140" t="s">
        <v>254</v>
      </c>
      <c r="D25" s="161">
        <v>1140</v>
      </c>
      <c r="E25" s="345">
        <v>211</v>
      </c>
      <c r="F25" s="124" t="s">
        <v>490</v>
      </c>
    </row>
    <row r="26" spans="1:6" ht="78" customHeight="1">
      <c r="A26" s="860"/>
      <c r="B26" s="321" t="s">
        <v>1131</v>
      </c>
      <c r="C26" s="140" t="s">
        <v>1254</v>
      </c>
      <c r="D26" s="161">
        <v>550</v>
      </c>
      <c r="E26" s="312">
        <v>213</v>
      </c>
      <c r="F26" s="124"/>
    </row>
    <row r="27" spans="1:6" ht="78" customHeight="1">
      <c r="A27" s="860"/>
      <c r="B27" s="321" t="s">
        <v>235</v>
      </c>
      <c r="C27" s="140" t="s">
        <v>236</v>
      </c>
      <c r="D27" s="386" t="s">
        <v>129</v>
      </c>
      <c r="E27" s="321" t="s">
        <v>235</v>
      </c>
      <c r="F27" s="124"/>
    </row>
    <row r="28" spans="1:6" ht="78" customHeight="1">
      <c r="A28" s="860"/>
      <c r="B28" s="321" t="s">
        <v>136</v>
      </c>
      <c r="C28" s="140" t="s">
        <v>520</v>
      </c>
      <c r="D28" s="386" t="s">
        <v>129</v>
      </c>
      <c r="E28" s="345">
        <v>320</v>
      </c>
      <c r="F28" s="124"/>
    </row>
    <row r="29" spans="1:6" ht="78" customHeight="1">
      <c r="A29" s="860"/>
      <c r="B29" s="321" t="s">
        <v>474</v>
      </c>
      <c r="C29" s="140" t="s">
        <v>1253</v>
      </c>
      <c r="D29" s="129">
        <v>150</v>
      </c>
      <c r="E29" s="345">
        <v>321</v>
      </c>
      <c r="F29" s="124"/>
    </row>
    <row r="30" spans="1:6" ht="84" customHeight="1">
      <c r="A30" s="860"/>
      <c r="B30" s="321" t="s">
        <v>716</v>
      </c>
      <c r="C30" s="140" t="s">
        <v>717</v>
      </c>
      <c r="D30" s="161">
        <v>120</v>
      </c>
      <c r="E30" s="345" t="s">
        <v>716</v>
      </c>
      <c r="F30" s="124"/>
    </row>
    <row r="31" spans="1:6" ht="84" customHeight="1">
      <c r="A31" s="860"/>
      <c r="B31" s="321" t="s">
        <v>237</v>
      </c>
      <c r="C31" s="140" t="s">
        <v>337</v>
      </c>
      <c r="D31" s="386" t="s">
        <v>129</v>
      </c>
      <c r="E31" s="345" t="s">
        <v>237</v>
      </c>
      <c r="F31" s="124"/>
    </row>
    <row r="32" spans="1:6" ht="84" customHeight="1">
      <c r="A32" s="860"/>
      <c r="B32" s="321" t="s">
        <v>78</v>
      </c>
      <c r="C32" s="140" t="s">
        <v>605</v>
      </c>
      <c r="D32" s="162">
        <v>1300</v>
      </c>
      <c r="E32" s="332" t="s">
        <v>78</v>
      </c>
      <c r="F32" s="124"/>
    </row>
    <row r="33" spans="1:6" ht="84" customHeight="1">
      <c r="A33" s="860"/>
      <c r="B33" s="321" t="s">
        <v>321</v>
      </c>
      <c r="C33" s="141" t="s">
        <v>322</v>
      </c>
      <c r="D33" s="162">
        <v>80</v>
      </c>
      <c r="E33" s="332" t="s">
        <v>321</v>
      </c>
      <c r="F33" s="124" t="s">
        <v>725</v>
      </c>
    </row>
    <row r="34" spans="1:6" ht="84" customHeight="1">
      <c r="A34" s="860"/>
      <c r="B34" s="321" t="s">
        <v>79</v>
      </c>
      <c r="C34" s="140" t="s">
        <v>261</v>
      </c>
      <c r="D34" s="161">
        <v>220</v>
      </c>
      <c r="E34" s="332" t="s">
        <v>79</v>
      </c>
      <c r="F34" s="124"/>
    </row>
    <row r="35" spans="1:6" ht="84" customHeight="1">
      <c r="A35" s="860"/>
      <c r="B35" s="321" t="s">
        <v>81</v>
      </c>
      <c r="C35" s="140" t="s">
        <v>104</v>
      </c>
      <c r="D35" s="386" t="s">
        <v>129</v>
      </c>
      <c r="E35" s="332" t="s">
        <v>81</v>
      </c>
      <c r="F35" s="124"/>
    </row>
    <row r="36" spans="1:6" ht="84" customHeight="1">
      <c r="A36" s="860"/>
      <c r="B36" s="372" t="s">
        <v>105</v>
      </c>
      <c r="C36" s="141" t="s">
        <v>106</v>
      </c>
      <c r="D36" s="129">
        <v>220</v>
      </c>
      <c r="E36" s="332" t="s">
        <v>105</v>
      </c>
      <c r="F36" s="124"/>
    </row>
    <row r="37" spans="1:6" ht="84" customHeight="1">
      <c r="A37" s="860"/>
      <c r="B37" s="321" t="s">
        <v>409</v>
      </c>
      <c r="C37" s="140" t="s">
        <v>463</v>
      </c>
      <c r="D37" s="386" t="s">
        <v>129</v>
      </c>
      <c r="E37" s="332" t="s">
        <v>409</v>
      </c>
      <c r="F37" s="124"/>
    </row>
    <row r="38" spans="1:6" ht="84" customHeight="1">
      <c r="A38" s="860"/>
      <c r="B38" s="321" t="s">
        <v>264</v>
      </c>
      <c r="C38" s="140" t="s">
        <v>343</v>
      </c>
      <c r="D38" s="161">
        <v>480</v>
      </c>
      <c r="E38" s="345">
        <v>433</v>
      </c>
      <c r="F38" s="124"/>
    </row>
    <row r="39" spans="1:6" ht="84" customHeight="1">
      <c r="A39" s="860"/>
      <c r="B39" s="321" t="s">
        <v>82</v>
      </c>
      <c r="C39" s="140" t="s">
        <v>516</v>
      </c>
      <c r="D39" s="161">
        <v>580</v>
      </c>
      <c r="E39" s="332" t="s">
        <v>82</v>
      </c>
      <c r="F39" s="124"/>
    </row>
    <row r="40" spans="1:6" ht="84" customHeight="1">
      <c r="A40" s="860"/>
      <c r="B40" s="321" t="s">
        <v>359</v>
      </c>
      <c r="C40" s="140" t="s">
        <v>342</v>
      </c>
      <c r="D40" s="386" t="s">
        <v>129</v>
      </c>
      <c r="E40" s="332" t="s">
        <v>359</v>
      </c>
      <c r="F40" s="124"/>
    </row>
    <row r="41" spans="1:6" ht="84" customHeight="1">
      <c r="A41" s="860"/>
      <c r="B41" s="321" t="s">
        <v>296</v>
      </c>
      <c r="C41" s="141" t="s">
        <v>512</v>
      </c>
      <c r="D41" s="161">
        <v>190</v>
      </c>
      <c r="E41" s="332" t="s">
        <v>296</v>
      </c>
      <c r="F41" s="124"/>
    </row>
    <row r="42" spans="1:6" ht="84" customHeight="1">
      <c r="A42" s="860"/>
      <c r="B42" s="321" t="s">
        <v>33</v>
      </c>
      <c r="C42" s="140" t="s">
        <v>604</v>
      </c>
      <c r="D42" s="386" t="s">
        <v>129</v>
      </c>
      <c r="E42" s="332" t="s">
        <v>33</v>
      </c>
      <c r="F42" s="124"/>
    </row>
    <row r="43" spans="1:6" ht="78" customHeight="1">
      <c r="A43" s="860"/>
      <c r="B43" s="321" t="s">
        <v>513</v>
      </c>
      <c r="C43" s="141" t="s">
        <v>458</v>
      </c>
      <c r="D43" s="386" t="s">
        <v>129</v>
      </c>
      <c r="E43" s="332" t="s">
        <v>513</v>
      </c>
      <c r="F43" s="124"/>
    </row>
    <row r="44" spans="1:6" ht="78" customHeight="1">
      <c r="A44" s="860"/>
      <c r="B44" s="321" t="s">
        <v>720</v>
      </c>
      <c r="C44" s="141" t="s">
        <v>721</v>
      </c>
      <c r="D44" s="161">
        <v>850</v>
      </c>
      <c r="E44" s="332" t="s">
        <v>720</v>
      </c>
      <c r="F44" s="124"/>
    </row>
    <row r="45" spans="1:6" ht="78" customHeight="1">
      <c r="A45" s="860"/>
      <c r="B45" s="321" t="s">
        <v>356</v>
      </c>
      <c r="C45" s="140" t="s">
        <v>278</v>
      </c>
      <c r="D45" s="161">
        <v>0</v>
      </c>
      <c r="E45" s="332" t="s">
        <v>356</v>
      </c>
      <c r="F45" s="124"/>
    </row>
    <row r="46" spans="1:6" ht="78" customHeight="1">
      <c r="A46" s="860"/>
      <c r="B46" s="321" t="s">
        <v>335</v>
      </c>
      <c r="C46" s="140" t="s">
        <v>336</v>
      </c>
      <c r="D46" s="161">
        <v>60</v>
      </c>
      <c r="E46" s="332" t="s">
        <v>335</v>
      </c>
      <c r="F46" s="124"/>
    </row>
    <row r="47" spans="1:6" ht="78" customHeight="1">
      <c r="A47" s="860"/>
      <c r="B47" s="321" t="s">
        <v>323</v>
      </c>
      <c r="C47" s="140" t="s">
        <v>334</v>
      </c>
      <c r="D47" s="161">
        <v>500</v>
      </c>
      <c r="E47" s="332" t="s">
        <v>323</v>
      </c>
      <c r="F47" s="124"/>
    </row>
    <row r="48" spans="1:6" ht="96" customHeight="1">
      <c r="A48" s="860"/>
      <c r="B48" s="321" t="s">
        <v>258</v>
      </c>
      <c r="C48" s="141" t="s">
        <v>205</v>
      </c>
      <c r="D48" s="161">
        <v>230</v>
      </c>
      <c r="E48" s="332" t="s">
        <v>258</v>
      </c>
      <c r="F48" s="124"/>
    </row>
    <row r="49" spans="1:9" ht="90" customHeight="1">
      <c r="A49" s="860"/>
      <c r="B49" s="321" t="s">
        <v>620</v>
      </c>
      <c r="C49" s="140" t="s">
        <v>108</v>
      </c>
      <c r="D49" s="161">
        <v>320</v>
      </c>
      <c r="E49" s="332" t="s">
        <v>620</v>
      </c>
      <c r="F49" s="124"/>
    </row>
    <row r="50" spans="1:9" ht="84" customHeight="1">
      <c r="A50" s="860"/>
      <c r="B50" s="321" t="s">
        <v>377</v>
      </c>
      <c r="C50" s="140" t="s">
        <v>580</v>
      </c>
      <c r="D50" s="129">
        <v>160</v>
      </c>
      <c r="E50" s="332" t="s">
        <v>377</v>
      </c>
      <c r="F50" s="124"/>
    </row>
    <row r="51" spans="1:9" ht="84" customHeight="1">
      <c r="A51" s="860"/>
      <c r="B51" s="321" t="s">
        <v>283</v>
      </c>
      <c r="C51" s="140" t="s">
        <v>125</v>
      </c>
      <c r="D51" s="129">
        <v>550</v>
      </c>
      <c r="E51" s="332" t="s">
        <v>283</v>
      </c>
      <c r="F51" s="124"/>
    </row>
    <row r="52" spans="1:9" ht="84" customHeight="1">
      <c r="A52" s="860"/>
      <c r="B52" s="321" t="s">
        <v>284</v>
      </c>
      <c r="C52" s="140" t="s">
        <v>1305</v>
      </c>
      <c r="D52" s="161">
        <v>110</v>
      </c>
      <c r="E52" s="332" t="s">
        <v>284</v>
      </c>
      <c r="F52" s="124"/>
    </row>
    <row r="53" spans="1:9" ht="84" customHeight="1">
      <c r="A53" s="860"/>
      <c r="B53" s="372" t="s">
        <v>526</v>
      </c>
      <c r="C53" s="140" t="s">
        <v>527</v>
      </c>
      <c r="D53" s="386" t="s">
        <v>129</v>
      </c>
      <c r="E53" s="332" t="s">
        <v>526</v>
      </c>
      <c r="F53" s="124"/>
    </row>
    <row r="54" spans="1:9" ht="84" customHeight="1">
      <c r="A54" s="860"/>
      <c r="B54" s="321" t="s">
        <v>138</v>
      </c>
      <c r="C54" s="140" t="s">
        <v>139</v>
      </c>
      <c r="D54" s="386" t="s">
        <v>129</v>
      </c>
      <c r="E54" s="332" t="s">
        <v>138</v>
      </c>
      <c r="F54" s="124"/>
    </row>
    <row r="55" spans="1:9" ht="84" customHeight="1">
      <c r="A55" s="860"/>
      <c r="B55" s="321" t="s">
        <v>144</v>
      </c>
      <c r="C55" s="140" t="s">
        <v>307</v>
      </c>
      <c r="D55" s="386" t="s">
        <v>129</v>
      </c>
      <c r="E55" s="332" t="s">
        <v>144</v>
      </c>
      <c r="F55" s="124"/>
    </row>
    <row r="56" spans="1:9" ht="84" customHeight="1">
      <c r="A56" s="860"/>
      <c r="B56" s="321" t="s">
        <v>29</v>
      </c>
      <c r="C56" s="140" t="s">
        <v>30</v>
      </c>
      <c r="D56" s="386" t="s">
        <v>129</v>
      </c>
      <c r="E56" s="332" t="s">
        <v>29</v>
      </c>
      <c r="F56" s="124"/>
    </row>
    <row r="57" spans="1:9" ht="84" customHeight="1">
      <c r="A57" s="860"/>
      <c r="B57" s="321" t="s">
        <v>31</v>
      </c>
      <c r="C57" s="140" t="s">
        <v>528</v>
      </c>
      <c r="D57" s="161">
        <v>420</v>
      </c>
      <c r="E57" s="332" t="s">
        <v>31</v>
      </c>
      <c r="F57" s="124" t="s">
        <v>517</v>
      </c>
    </row>
    <row r="58" spans="1:9" ht="84" customHeight="1">
      <c r="A58" s="860"/>
      <c r="B58" s="321" t="s">
        <v>197</v>
      </c>
      <c r="C58" s="140" t="s">
        <v>198</v>
      </c>
      <c r="D58" s="386" t="s">
        <v>129</v>
      </c>
      <c r="E58" s="332" t="s">
        <v>197</v>
      </c>
      <c r="F58" s="124"/>
    </row>
    <row r="59" spans="1:9" ht="84" customHeight="1">
      <c r="A59" s="860"/>
      <c r="B59" s="321" t="s">
        <v>529</v>
      </c>
      <c r="C59" s="140" t="s">
        <v>530</v>
      </c>
      <c r="D59" s="129">
        <v>220</v>
      </c>
      <c r="E59" s="332" t="s">
        <v>529</v>
      </c>
      <c r="F59" s="124"/>
    </row>
    <row r="60" spans="1:9" ht="102" customHeight="1">
      <c r="A60" s="860"/>
      <c r="B60" s="321" t="s">
        <v>20</v>
      </c>
      <c r="C60" s="141" t="s">
        <v>505</v>
      </c>
      <c r="D60" s="129">
        <v>80</v>
      </c>
      <c r="E60" s="332" t="s">
        <v>20</v>
      </c>
      <c r="F60" s="124"/>
    </row>
    <row r="61" spans="1:9" ht="69" customHeight="1">
      <c r="A61" s="860"/>
      <c r="B61" s="321" t="s">
        <v>551</v>
      </c>
      <c r="C61" s="141" t="s">
        <v>212</v>
      </c>
      <c r="D61" s="386" t="s">
        <v>129</v>
      </c>
      <c r="E61" s="332" t="s">
        <v>551</v>
      </c>
      <c r="F61" s="124"/>
    </row>
    <row r="62" spans="1:9" customFormat="1" ht="78" customHeight="1">
      <c r="A62" s="860"/>
      <c r="B62" s="372" t="s">
        <v>21</v>
      </c>
      <c r="C62" s="141" t="s">
        <v>719</v>
      </c>
      <c r="D62" s="129">
        <v>1040</v>
      </c>
      <c r="E62" s="321" t="s">
        <v>21</v>
      </c>
      <c r="F62" s="124" t="s">
        <v>518</v>
      </c>
      <c r="G62" s="88"/>
      <c r="H62" s="88"/>
      <c r="I62" s="88"/>
    </row>
    <row r="63" spans="1:9" customFormat="1" ht="78" customHeight="1">
      <c r="A63" s="860"/>
      <c r="B63" s="372" t="s">
        <v>191</v>
      </c>
      <c r="C63" s="141" t="s">
        <v>292</v>
      </c>
      <c r="D63" s="129">
        <v>160</v>
      </c>
      <c r="E63" s="321" t="s">
        <v>191</v>
      </c>
      <c r="F63" s="124" t="s">
        <v>519</v>
      </c>
      <c r="G63" s="88"/>
      <c r="H63" s="88"/>
      <c r="I63" s="88"/>
    </row>
    <row r="64" spans="1:9" ht="78" customHeight="1">
      <c r="A64" s="860"/>
      <c r="B64" s="321" t="s">
        <v>199</v>
      </c>
      <c r="C64" s="140" t="s">
        <v>200</v>
      </c>
      <c r="D64" s="386" t="s">
        <v>129</v>
      </c>
      <c r="E64" s="332" t="s">
        <v>199</v>
      </c>
      <c r="F64" s="124"/>
    </row>
    <row r="65" spans="1:6" ht="78" customHeight="1">
      <c r="A65" s="860"/>
      <c r="B65" s="321" t="s">
        <v>443</v>
      </c>
      <c r="C65" s="140" t="s">
        <v>718</v>
      </c>
      <c r="D65" s="386" t="s">
        <v>129</v>
      </c>
      <c r="E65" s="332" t="s">
        <v>199</v>
      </c>
      <c r="F65" s="124"/>
    </row>
    <row r="66" spans="1:6" ht="78" customHeight="1">
      <c r="A66" s="860"/>
      <c r="B66" s="321" t="s">
        <v>713</v>
      </c>
      <c r="C66" s="140" t="s">
        <v>1304</v>
      </c>
      <c r="D66" s="386" t="s">
        <v>129</v>
      </c>
      <c r="E66" s="333" t="s">
        <v>713</v>
      </c>
      <c r="F66" s="124"/>
    </row>
    <row r="67" spans="1:6" ht="78" customHeight="1">
      <c r="A67" s="860"/>
      <c r="B67" s="373" t="s">
        <v>722</v>
      </c>
      <c r="C67" s="176" t="s">
        <v>723</v>
      </c>
      <c r="D67" s="129">
        <v>1000</v>
      </c>
      <c r="E67" s="332" t="s">
        <v>722</v>
      </c>
      <c r="F67" s="459"/>
    </row>
    <row r="68" spans="1:6" ht="150" customHeight="1">
      <c r="A68" s="860"/>
      <c r="B68" s="373" t="s">
        <v>724</v>
      </c>
      <c r="C68" s="176" t="s">
        <v>1255</v>
      </c>
      <c r="D68" s="460">
        <v>1200</v>
      </c>
      <c r="E68" s="332" t="s">
        <v>724</v>
      </c>
      <c r="F68" s="459"/>
    </row>
    <row r="69" spans="1:6" ht="78" customHeight="1" thickBot="1">
      <c r="A69" s="860"/>
      <c r="B69" s="382" t="s">
        <v>617</v>
      </c>
      <c r="C69" s="185" t="s">
        <v>113</v>
      </c>
      <c r="D69" s="387" t="s">
        <v>129</v>
      </c>
      <c r="E69" s="337" t="s">
        <v>617</v>
      </c>
      <c r="F69" s="179"/>
    </row>
    <row r="70" spans="1:6" ht="48" customHeight="1">
      <c r="A70" s="91"/>
      <c r="B70" s="145"/>
      <c r="C70" s="858" t="s">
        <v>351</v>
      </c>
      <c r="D70" s="858"/>
      <c r="E70" s="151"/>
    </row>
    <row r="71" spans="1:6" ht="42.75" customHeight="1">
      <c r="A71" s="91"/>
      <c r="B71" s="152"/>
      <c r="C71" s="135" t="s">
        <v>352</v>
      </c>
      <c r="D71" s="135"/>
      <c r="E71" s="151"/>
    </row>
    <row r="72" spans="1:6" hidden="1"/>
  </sheetData>
  <mergeCells count="8">
    <mergeCell ref="E8:E9"/>
    <mergeCell ref="B9:C9"/>
    <mergeCell ref="C70:D70"/>
    <mergeCell ref="A1:A69"/>
    <mergeCell ref="B1:C6"/>
    <mergeCell ref="B7:C7"/>
    <mergeCell ref="B8:C8"/>
    <mergeCell ref="E7:F7"/>
  </mergeCells>
  <hyperlinks>
    <hyperlink ref="B8:C8" location="'ΠΡΟΤΕΙΝΟΜΕΝΟΣ ΤΙΜΟΚΑΤΑΛΟΓΟΣ'!A1" display="Συνοπτικός τιμοκατάλογος"/>
  </hyperlinks>
  <printOptions horizontalCentered="1"/>
  <pageMargins left="0.74803149606299213" right="0.74803149606299213" top="0.57999999999999996" bottom="0.62" header="0.43" footer="0.51181102362204722"/>
  <pageSetup paperSize="9" scale="1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rgb="FFFFFF00"/>
  </sheetPr>
  <dimension ref="A1"/>
  <sheetViews>
    <sheetView workbookViewId="0">
      <selection activeCell="B1" sqref="B1:C6"/>
    </sheetView>
  </sheetViews>
  <sheetFormatPr defaultRowHeight="12.75"/>
  <sheetData/>
  <phoneticPr fontId="7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391"/>
  <sheetViews>
    <sheetView view="pageBreakPreview" zoomScale="25" zoomScaleNormal="25" workbookViewId="0">
      <selection activeCell="G1" sqref="G1:I1048576"/>
    </sheetView>
  </sheetViews>
  <sheetFormatPr defaultColWidth="9.140625" defaultRowHeight="44.25"/>
  <cols>
    <col min="1" max="1" width="21.42578125" style="70" customWidth="1"/>
    <col min="2" max="2" width="21.42578125" style="71" customWidth="1"/>
    <col min="3" max="3" width="252.28515625" style="72" customWidth="1"/>
    <col min="4" max="4" width="61.5703125" style="168" customWidth="1"/>
    <col min="5" max="6" width="63.28515625" style="73" customWidth="1"/>
    <col min="7" max="7" width="23.7109375" style="74" customWidth="1"/>
    <col min="8" max="8" width="155.5703125" style="68" customWidth="1"/>
    <col min="9" max="9" width="36" style="54" customWidth="1"/>
    <col min="10" max="10" width="38.85546875" style="54" customWidth="1"/>
    <col min="11" max="11" width="45.140625" style="54" customWidth="1"/>
    <col min="12" max="16384" width="9.140625" style="54"/>
  </cols>
  <sheetData>
    <row r="1" spans="1:9" s="76" customFormat="1" ht="93.75" customHeight="1">
      <c r="A1" s="922" t="s">
        <v>973</v>
      </c>
      <c r="B1" s="925" t="s">
        <v>360</v>
      </c>
      <c r="C1" s="926"/>
      <c r="D1" s="282" t="s">
        <v>360</v>
      </c>
      <c r="E1" s="282" t="s">
        <v>360</v>
      </c>
      <c r="F1" s="282" t="s">
        <v>360</v>
      </c>
      <c r="G1" s="284"/>
      <c r="H1" s="285"/>
      <c r="I1" s="75"/>
    </row>
    <row r="2" spans="1:9" s="76" customFormat="1" ht="72.75" customHeight="1">
      <c r="A2" s="923"/>
      <c r="B2" s="927"/>
      <c r="C2" s="928"/>
      <c r="D2" s="286" t="s">
        <v>936</v>
      </c>
      <c r="E2" s="286" t="s">
        <v>936</v>
      </c>
      <c r="F2" s="286" t="s">
        <v>936</v>
      </c>
      <c r="G2" s="289"/>
      <c r="H2" s="288"/>
      <c r="I2" s="75"/>
    </row>
    <row r="3" spans="1:9" s="76" customFormat="1" ht="72.75" customHeight="1">
      <c r="A3" s="923"/>
      <c r="B3" s="927"/>
      <c r="C3" s="928"/>
      <c r="D3" s="286">
        <v>1368</v>
      </c>
      <c r="E3" s="286">
        <v>1368</v>
      </c>
      <c r="F3" s="286">
        <v>1368</v>
      </c>
      <c r="G3" s="289"/>
      <c r="H3" s="288"/>
      <c r="I3" s="75"/>
    </row>
    <row r="4" spans="1:9" s="76" customFormat="1" ht="72.75" customHeight="1">
      <c r="A4" s="923"/>
      <c r="B4" s="927"/>
      <c r="C4" s="928"/>
      <c r="D4" s="286" t="s">
        <v>536</v>
      </c>
      <c r="E4" s="286" t="s">
        <v>537</v>
      </c>
      <c r="F4" s="286" t="s">
        <v>606</v>
      </c>
      <c r="G4" s="289"/>
      <c r="H4" s="288"/>
      <c r="I4" s="75"/>
    </row>
    <row r="5" spans="1:9" s="76" customFormat="1" ht="72.75" customHeight="1">
      <c r="A5" s="923"/>
      <c r="B5" s="927"/>
      <c r="C5" s="928"/>
      <c r="D5" s="286" t="s">
        <v>389</v>
      </c>
      <c r="E5" s="286" t="s">
        <v>389</v>
      </c>
      <c r="F5" s="286" t="s">
        <v>389</v>
      </c>
      <c r="G5" s="289"/>
      <c r="H5" s="288"/>
      <c r="I5" s="75"/>
    </row>
    <row r="6" spans="1:9" s="76" customFormat="1" ht="72.75" customHeight="1">
      <c r="A6" s="923"/>
      <c r="B6" s="927"/>
      <c r="C6" s="928"/>
      <c r="D6" s="286" t="s">
        <v>521</v>
      </c>
      <c r="E6" s="286" t="s">
        <v>521</v>
      </c>
      <c r="F6" s="286" t="s">
        <v>521</v>
      </c>
      <c r="G6" s="289"/>
      <c r="H6" s="288"/>
      <c r="I6" s="75"/>
    </row>
    <row r="7" spans="1:9" s="111" customFormat="1" ht="74.25" customHeight="1">
      <c r="A7" s="923"/>
      <c r="B7" s="836" t="s">
        <v>522</v>
      </c>
      <c r="C7" s="837"/>
      <c r="D7" s="121">
        <v>16450</v>
      </c>
      <c r="E7" s="121">
        <v>17650</v>
      </c>
      <c r="F7" s="121">
        <v>18550</v>
      </c>
      <c r="G7" s="838"/>
      <c r="H7" s="839"/>
      <c r="I7" s="110"/>
    </row>
    <row r="8" spans="1:9" s="56" customFormat="1" ht="68.25" customHeight="1">
      <c r="A8" s="923"/>
      <c r="B8" s="824" t="s">
        <v>523</v>
      </c>
      <c r="C8" s="825"/>
      <c r="D8" s="123" t="s">
        <v>1280</v>
      </c>
      <c r="E8" s="123" t="s">
        <v>1281</v>
      </c>
      <c r="F8" s="123" t="s">
        <v>1282</v>
      </c>
      <c r="G8" s="826" t="s">
        <v>524</v>
      </c>
      <c r="H8" s="164" t="s">
        <v>552</v>
      </c>
      <c r="I8" s="55"/>
    </row>
    <row r="9" spans="1:9" s="78" customFormat="1" ht="89.25" customHeight="1">
      <c r="A9" s="923"/>
      <c r="B9" s="291" t="s">
        <v>127</v>
      </c>
      <c r="C9" s="292"/>
      <c r="D9" s="293"/>
      <c r="E9" s="293"/>
      <c r="F9" s="293"/>
      <c r="G9" s="929"/>
      <c r="H9" s="290"/>
      <c r="I9" s="77"/>
    </row>
    <row r="10" spans="1:9" s="58" customFormat="1" ht="78" customHeight="1">
      <c r="A10" s="923"/>
      <c r="B10" s="296" t="s">
        <v>539</v>
      </c>
      <c r="C10" s="136" t="s">
        <v>499</v>
      </c>
      <c r="D10" s="299" t="s">
        <v>129</v>
      </c>
      <c r="E10" s="299" t="s">
        <v>129</v>
      </c>
      <c r="F10" s="299" t="s">
        <v>129</v>
      </c>
      <c r="G10" s="388" t="s">
        <v>539</v>
      </c>
      <c r="H10" s="124"/>
      <c r="I10" s="57"/>
    </row>
    <row r="11" spans="1:9" s="58" customFormat="1" ht="78" customHeight="1">
      <c r="A11" s="923"/>
      <c r="B11" s="296" t="s">
        <v>128</v>
      </c>
      <c r="C11" s="136" t="s">
        <v>500</v>
      </c>
      <c r="D11" s="299" t="s">
        <v>129</v>
      </c>
      <c r="E11" s="299" t="s">
        <v>129</v>
      </c>
      <c r="F11" s="299" t="s">
        <v>129</v>
      </c>
      <c r="G11" s="388" t="s">
        <v>128</v>
      </c>
      <c r="H11" s="124"/>
      <c r="I11" s="57"/>
    </row>
    <row r="12" spans="1:9" s="58" customFormat="1" ht="78" customHeight="1">
      <c r="A12" s="923"/>
      <c r="B12" s="296" t="s">
        <v>501</v>
      </c>
      <c r="C12" s="136" t="s">
        <v>461</v>
      </c>
      <c r="D12" s="299" t="s">
        <v>129</v>
      </c>
      <c r="E12" s="299" t="s">
        <v>129</v>
      </c>
      <c r="F12" s="299" t="s">
        <v>129</v>
      </c>
      <c r="G12" s="388" t="s">
        <v>501</v>
      </c>
      <c r="H12" s="124"/>
      <c r="I12" s="57"/>
    </row>
    <row r="13" spans="1:9" s="58" customFormat="1" ht="78" customHeight="1">
      <c r="A13" s="923"/>
      <c r="B13" s="296" t="s">
        <v>584</v>
      </c>
      <c r="C13" s="136" t="s">
        <v>711</v>
      </c>
      <c r="D13" s="299" t="s">
        <v>129</v>
      </c>
      <c r="E13" s="299" t="s">
        <v>129</v>
      </c>
      <c r="F13" s="299" t="s">
        <v>129</v>
      </c>
      <c r="G13" s="388" t="s">
        <v>584</v>
      </c>
      <c r="H13" s="124"/>
      <c r="I13" s="57"/>
    </row>
    <row r="14" spans="1:9" s="58" customFormat="1" ht="78" customHeight="1">
      <c r="A14" s="923"/>
      <c r="B14" s="296" t="s">
        <v>462</v>
      </c>
      <c r="C14" s="136" t="s">
        <v>290</v>
      </c>
      <c r="D14" s="9" t="s">
        <v>149</v>
      </c>
      <c r="E14" s="172">
        <v>220</v>
      </c>
      <c r="F14" s="299" t="s">
        <v>129</v>
      </c>
      <c r="G14" s="388" t="s">
        <v>462</v>
      </c>
      <c r="H14" s="124"/>
      <c r="I14" s="57"/>
    </row>
    <row r="15" spans="1:9" s="58" customFormat="1" ht="78" customHeight="1">
      <c r="A15" s="923"/>
      <c r="B15" s="296" t="s">
        <v>130</v>
      </c>
      <c r="C15" s="136" t="s">
        <v>131</v>
      </c>
      <c r="D15" s="299" t="s">
        <v>129</v>
      </c>
      <c r="E15" s="9" t="s">
        <v>149</v>
      </c>
      <c r="F15" s="9" t="s">
        <v>149</v>
      </c>
      <c r="G15" s="388" t="s">
        <v>130</v>
      </c>
      <c r="H15" s="124"/>
      <c r="I15" s="57"/>
    </row>
    <row r="16" spans="1:9" s="58" customFormat="1" ht="78" customHeight="1">
      <c r="A16" s="923"/>
      <c r="B16" s="296" t="s">
        <v>5</v>
      </c>
      <c r="C16" s="137" t="s">
        <v>595</v>
      </c>
      <c r="D16" s="172">
        <v>110</v>
      </c>
      <c r="E16" s="299" t="s">
        <v>129</v>
      </c>
      <c r="F16" s="299" t="s">
        <v>129</v>
      </c>
      <c r="G16" s="388" t="s">
        <v>5</v>
      </c>
      <c r="H16" s="124"/>
      <c r="I16" s="57"/>
    </row>
    <row r="17" spans="1:15" s="88" customFormat="1" ht="94.5" customHeight="1">
      <c r="A17" s="923"/>
      <c r="B17" s="321" t="s">
        <v>514</v>
      </c>
      <c r="C17" s="140" t="s">
        <v>515</v>
      </c>
      <c r="D17" s="339" t="s">
        <v>129</v>
      </c>
      <c r="E17" s="339" t="s">
        <v>129</v>
      </c>
      <c r="F17" s="339" t="s">
        <v>129</v>
      </c>
      <c r="G17" s="321" t="s">
        <v>514</v>
      </c>
      <c r="I17" s="57"/>
      <c r="J17" s="58"/>
      <c r="K17" s="58"/>
      <c r="L17" s="58"/>
      <c r="M17" s="58"/>
      <c r="N17" s="58"/>
      <c r="O17" s="58"/>
    </row>
    <row r="18" spans="1:15" s="58" customFormat="1" ht="78" customHeight="1">
      <c r="A18" s="923"/>
      <c r="B18" s="296" t="s">
        <v>503</v>
      </c>
      <c r="C18" s="136" t="s">
        <v>504</v>
      </c>
      <c r="D18" s="299" t="s">
        <v>129</v>
      </c>
      <c r="E18" s="299" t="s">
        <v>129</v>
      </c>
      <c r="F18" s="299" t="s">
        <v>129</v>
      </c>
      <c r="G18" s="388" t="s">
        <v>503</v>
      </c>
      <c r="H18" s="124"/>
      <c r="I18" s="57"/>
    </row>
    <row r="19" spans="1:15" s="58" customFormat="1" ht="78" customHeight="1">
      <c r="A19" s="923"/>
      <c r="B19" s="296" t="s">
        <v>704</v>
      </c>
      <c r="C19" s="136" t="s">
        <v>705</v>
      </c>
      <c r="D19" s="172">
        <v>150</v>
      </c>
      <c r="E19" s="172">
        <v>150</v>
      </c>
      <c r="F19" s="172">
        <v>150</v>
      </c>
      <c r="G19" s="389" t="s">
        <v>704</v>
      </c>
      <c r="H19" s="124"/>
      <c r="I19" s="57"/>
    </row>
    <row r="20" spans="1:15" s="58" customFormat="1" ht="78" customHeight="1">
      <c r="A20" s="923"/>
      <c r="B20" s="296" t="s">
        <v>533</v>
      </c>
      <c r="C20" s="136" t="s">
        <v>402</v>
      </c>
      <c r="D20" s="9" t="s">
        <v>149</v>
      </c>
      <c r="E20" s="172">
        <v>130</v>
      </c>
      <c r="F20" s="172">
        <v>130</v>
      </c>
      <c r="G20" s="388" t="s">
        <v>533</v>
      </c>
      <c r="H20" s="124" t="s">
        <v>464</v>
      </c>
      <c r="I20" s="57"/>
    </row>
    <row r="21" spans="1:15" s="58" customFormat="1" ht="78" customHeight="1">
      <c r="A21" s="923"/>
      <c r="B21" s="296" t="s">
        <v>403</v>
      </c>
      <c r="C21" s="136" t="s">
        <v>491</v>
      </c>
      <c r="D21" s="299" t="s">
        <v>129</v>
      </c>
      <c r="E21" s="299" t="s">
        <v>129</v>
      </c>
      <c r="F21" s="299" t="s">
        <v>129</v>
      </c>
      <c r="G21" s="388" t="s">
        <v>403</v>
      </c>
      <c r="H21" s="124"/>
      <c r="I21" s="57"/>
    </row>
    <row r="22" spans="1:15" s="58" customFormat="1" ht="78" customHeight="1">
      <c r="A22" s="923"/>
      <c r="B22" s="296" t="s">
        <v>492</v>
      </c>
      <c r="C22" s="136" t="s">
        <v>493</v>
      </c>
      <c r="D22" s="172">
        <v>470</v>
      </c>
      <c r="E22" s="172">
        <v>470</v>
      </c>
      <c r="F22" s="172">
        <v>470</v>
      </c>
      <c r="G22" s="389" t="s">
        <v>492</v>
      </c>
      <c r="H22" s="124" t="s">
        <v>911</v>
      </c>
      <c r="I22" s="57"/>
    </row>
    <row r="23" spans="1:15" s="58" customFormat="1" ht="78" customHeight="1">
      <c r="A23" s="923"/>
      <c r="B23" s="296" t="s">
        <v>141</v>
      </c>
      <c r="C23" s="136" t="s">
        <v>142</v>
      </c>
      <c r="D23" s="114">
        <v>160</v>
      </c>
      <c r="E23" s="299" t="s">
        <v>129</v>
      </c>
      <c r="F23" s="299" t="s">
        <v>129</v>
      </c>
      <c r="G23" s="388" t="s">
        <v>141</v>
      </c>
      <c r="H23" s="124"/>
      <c r="I23" s="57"/>
    </row>
    <row r="24" spans="1:15" s="58" customFormat="1" ht="78" customHeight="1">
      <c r="A24" s="923"/>
      <c r="B24" s="297" t="s">
        <v>229</v>
      </c>
      <c r="C24" s="136" t="s">
        <v>494</v>
      </c>
      <c r="D24" s="9" t="s">
        <v>149</v>
      </c>
      <c r="E24" s="172">
        <v>160</v>
      </c>
      <c r="F24" s="172">
        <v>160</v>
      </c>
      <c r="G24" s="388" t="s">
        <v>229</v>
      </c>
      <c r="H24" s="124"/>
      <c r="I24" s="57"/>
    </row>
    <row r="25" spans="1:15" s="58" customFormat="1" ht="78" customHeight="1">
      <c r="A25" s="923"/>
      <c r="B25" s="297" t="s">
        <v>495</v>
      </c>
      <c r="C25" s="136" t="s">
        <v>712</v>
      </c>
      <c r="D25" s="172">
        <v>110</v>
      </c>
      <c r="E25" s="299" t="s">
        <v>129</v>
      </c>
      <c r="F25" s="9">
        <v>110</v>
      </c>
      <c r="G25" s="388" t="s">
        <v>495</v>
      </c>
      <c r="H25" s="124"/>
      <c r="I25" s="57"/>
    </row>
    <row r="26" spans="1:15" s="58" customFormat="1" ht="78" customHeight="1">
      <c r="A26" s="923"/>
      <c r="B26" s="297" t="s">
        <v>249</v>
      </c>
      <c r="C26" s="136" t="s">
        <v>53</v>
      </c>
      <c r="D26" s="9" t="s">
        <v>149</v>
      </c>
      <c r="E26" s="299" t="s">
        <v>129</v>
      </c>
      <c r="F26" s="299" t="s">
        <v>129</v>
      </c>
      <c r="G26" s="388" t="s">
        <v>249</v>
      </c>
      <c r="H26" s="124"/>
      <c r="I26" s="57"/>
    </row>
    <row r="27" spans="1:15" s="58" customFormat="1" ht="84" customHeight="1">
      <c r="A27" s="923"/>
      <c r="B27" s="297" t="s">
        <v>496</v>
      </c>
      <c r="C27" s="136" t="s">
        <v>404</v>
      </c>
      <c r="D27" s="299" t="s">
        <v>129</v>
      </c>
      <c r="E27" s="299" t="s">
        <v>129</v>
      </c>
      <c r="F27" s="9" t="s">
        <v>149</v>
      </c>
      <c r="G27" s="388" t="s">
        <v>496</v>
      </c>
      <c r="H27" s="124"/>
      <c r="I27" s="57"/>
    </row>
    <row r="28" spans="1:15" s="58" customFormat="1" ht="90" customHeight="1">
      <c r="A28" s="923"/>
      <c r="B28" s="297" t="s">
        <v>476</v>
      </c>
      <c r="C28" s="136" t="s">
        <v>405</v>
      </c>
      <c r="D28" s="299" t="s">
        <v>129</v>
      </c>
      <c r="E28" s="299" t="s">
        <v>129</v>
      </c>
      <c r="F28" s="299" t="s">
        <v>129</v>
      </c>
      <c r="G28" s="388" t="s">
        <v>476</v>
      </c>
      <c r="H28" s="124"/>
      <c r="I28" s="57"/>
    </row>
    <row r="29" spans="1:15" s="58" customFormat="1" ht="78" customHeight="1">
      <c r="A29" s="923"/>
      <c r="B29" s="297" t="s">
        <v>406</v>
      </c>
      <c r="C29" s="136" t="s">
        <v>553</v>
      </c>
      <c r="D29" s="172">
        <v>60</v>
      </c>
      <c r="E29" s="172">
        <v>60</v>
      </c>
      <c r="F29" s="172">
        <v>60</v>
      </c>
      <c r="G29" s="388" t="s">
        <v>406</v>
      </c>
      <c r="H29" s="124" t="s">
        <v>1050</v>
      </c>
      <c r="I29" s="57"/>
    </row>
    <row r="30" spans="1:15" s="58" customFormat="1" ht="78" customHeight="1">
      <c r="A30" s="923"/>
      <c r="B30" s="297" t="s">
        <v>134</v>
      </c>
      <c r="C30" s="137" t="s">
        <v>554</v>
      </c>
      <c r="D30" s="299" t="s">
        <v>129</v>
      </c>
      <c r="E30" s="299" t="s">
        <v>129</v>
      </c>
      <c r="F30" s="299" t="s">
        <v>129</v>
      </c>
      <c r="G30" s="388" t="s">
        <v>134</v>
      </c>
      <c r="H30" s="124"/>
      <c r="I30" s="57"/>
    </row>
    <row r="31" spans="1:15" s="58" customFormat="1" ht="78" customHeight="1">
      <c r="A31" s="923"/>
      <c r="B31" s="297" t="s">
        <v>135</v>
      </c>
      <c r="C31" s="137" t="s">
        <v>555</v>
      </c>
      <c r="D31" s="299" t="s">
        <v>129</v>
      </c>
      <c r="E31" s="299" t="s">
        <v>129</v>
      </c>
      <c r="F31" s="299" t="s">
        <v>129</v>
      </c>
      <c r="G31" s="388" t="s">
        <v>135</v>
      </c>
      <c r="H31" s="124"/>
      <c r="I31" s="57"/>
    </row>
    <row r="32" spans="1:15" s="58" customFormat="1" ht="78" customHeight="1">
      <c r="A32" s="923"/>
      <c r="B32" s="297" t="s">
        <v>596</v>
      </c>
      <c r="C32" s="137" t="s">
        <v>597</v>
      </c>
      <c r="D32" s="122">
        <v>60</v>
      </c>
      <c r="E32" s="122">
        <v>60</v>
      </c>
      <c r="F32" s="122">
        <v>60</v>
      </c>
      <c r="G32" s="388" t="s">
        <v>596</v>
      </c>
      <c r="H32" s="124"/>
      <c r="I32" s="57"/>
    </row>
    <row r="33" spans="1:9" s="58" customFormat="1" ht="78" customHeight="1">
      <c r="A33" s="923"/>
      <c r="B33" s="297" t="s">
        <v>598</v>
      </c>
      <c r="C33" s="136" t="s">
        <v>556</v>
      </c>
      <c r="D33" s="9" t="s">
        <v>149</v>
      </c>
      <c r="E33" s="172">
        <v>110</v>
      </c>
      <c r="F33" s="299" t="s">
        <v>129</v>
      </c>
      <c r="G33" s="388" t="s">
        <v>598</v>
      </c>
      <c r="H33" s="124" t="s">
        <v>114</v>
      </c>
      <c r="I33" s="57"/>
    </row>
    <row r="34" spans="1:9" s="58" customFormat="1" ht="78" customHeight="1">
      <c r="A34" s="923"/>
      <c r="B34" s="297" t="s">
        <v>234</v>
      </c>
      <c r="C34" s="136" t="s">
        <v>253</v>
      </c>
      <c r="D34" s="122">
        <v>440</v>
      </c>
      <c r="E34" s="122">
        <v>440</v>
      </c>
      <c r="F34" s="122">
        <v>440</v>
      </c>
      <c r="G34" s="388" t="s">
        <v>234</v>
      </c>
      <c r="H34" s="124"/>
      <c r="I34" s="57"/>
    </row>
    <row r="35" spans="1:9" s="58" customFormat="1" ht="78" customHeight="1">
      <c r="A35" s="923"/>
      <c r="B35" s="297" t="s">
        <v>235</v>
      </c>
      <c r="C35" s="136" t="s">
        <v>236</v>
      </c>
      <c r="D35" s="9" t="s">
        <v>149</v>
      </c>
      <c r="E35" s="299" t="s">
        <v>129</v>
      </c>
      <c r="F35" s="299" t="s">
        <v>129</v>
      </c>
      <c r="G35" s="388" t="s">
        <v>235</v>
      </c>
      <c r="H35" s="124"/>
      <c r="I35" s="57"/>
    </row>
    <row r="36" spans="1:9" s="58" customFormat="1" ht="78" customHeight="1">
      <c r="A36" s="923"/>
      <c r="B36" s="297" t="s">
        <v>557</v>
      </c>
      <c r="C36" s="136" t="s">
        <v>327</v>
      </c>
      <c r="D36" s="299" t="s">
        <v>129</v>
      </c>
      <c r="E36" s="299" t="s">
        <v>129</v>
      </c>
      <c r="F36" s="299" t="s">
        <v>129</v>
      </c>
      <c r="G36" s="388" t="s">
        <v>557</v>
      </c>
      <c r="H36" s="124"/>
      <c r="I36" s="57"/>
    </row>
    <row r="37" spans="1:9" s="58" customFormat="1" ht="78" customHeight="1">
      <c r="A37" s="923"/>
      <c r="B37" s="297" t="s">
        <v>37</v>
      </c>
      <c r="C37" s="137" t="s">
        <v>599</v>
      </c>
      <c r="D37" s="114">
        <v>270</v>
      </c>
      <c r="E37" s="9" t="s">
        <v>149</v>
      </c>
      <c r="F37" s="9" t="s">
        <v>149</v>
      </c>
      <c r="G37" s="388" t="s">
        <v>37</v>
      </c>
      <c r="H37" s="124"/>
      <c r="I37" s="57"/>
    </row>
    <row r="38" spans="1:9" s="58" customFormat="1" ht="78" customHeight="1">
      <c r="A38" s="923"/>
      <c r="B38" s="297" t="s">
        <v>55</v>
      </c>
      <c r="C38" s="137" t="s">
        <v>137</v>
      </c>
      <c r="D38" s="9" t="s">
        <v>149</v>
      </c>
      <c r="E38" s="299" t="s">
        <v>129</v>
      </c>
      <c r="F38" s="299" t="s">
        <v>129</v>
      </c>
      <c r="G38" s="388" t="s">
        <v>55</v>
      </c>
      <c r="H38" s="124"/>
      <c r="I38" s="57"/>
    </row>
    <row r="39" spans="1:9" s="58" customFormat="1" ht="78" customHeight="1">
      <c r="A39" s="923"/>
      <c r="B39" s="297" t="s">
        <v>257</v>
      </c>
      <c r="C39" s="136" t="s">
        <v>600</v>
      </c>
      <c r="D39" s="299" t="s">
        <v>129</v>
      </c>
      <c r="E39" s="299" t="s">
        <v>129</v>
      </c>
      <c r="F39" s="299" t="s">
        <v>129</v>
      </c>
      <c r="G39" s="388" t="s">
        <v>257</v>
      </c>
      <c r="H39" s="124"/>
      <c r="I39" s="57"/>
    </row>
    <row r="40" spans="1:9" s="58" customFormat="1" ht="78" customHeight="1">
      <c r="A40" s="923"/>
      <c r="B40" s="297" t="s">
        <v>185</v>
      </c>
      <c r="C40" s="136" t="s">
        <v>233</v>
      </c>
      <c r="D40" s="172">
        <v>220</v>
      </c>
      <c r="E40" s="172">
        <v>220</v>
      </c>
      <c r="F40" s="299" t="s">
        <v>129</v>
      </c>
      <c r="G40" s="388" t="s">
        <v>185</v>
      </c>
      <c r="H40" s="124" t="s">
        <v>332</v>
      </c>
      <c r="I40" s="57"/>
    </row>
    <row r="41" spans="1:9" s="58" customFormat="1" ht="78" customHeight="1">
      <c r="A41" s="923"/>
      <c r="B41" s="297" t="s">
        <v>601</v>
      </c>
      <c r="C41" s="137" t="s">
        <v>602</v>
      </c>
      <c r="D41" s="170">
        <v>940</v>
      </c>
      <c r="E41" s="170">
        <v>940</v>
      </c>
      <c r="F41" s="170">
        <v>940</v>
      </c>
      <c r="G41" s="388" t="s">
        <v>601</v>
      </c>
      <c r="H41" s="124" t="s">
        <v>912</v>
      </c>
      <c r="I41" s="57"/>
    </row>
    <row r="42" spans="1:9" s="58" customFormat="1" ht="78" customHeight="1">
      <c r="A42" s="923"/>
      <c r="B42" s="297" t="s">
        <v>62</v>
      </c>
      <c r="C42" s="137" t="s">
        <v>558</v>
      </c>
      <c r="D42" s="165" t="s">
        <v>149</v>
      </c>
      <c r="E42" s="172">
        <v>220</v>
      </c>
      <c r="F42" s="172">
        <v>220</v>
      </c>
      <c r="G42" s="388" t="s">
        <v>62</v>
      </c>
      <c r="H42" s="124"/>
      <c r="I42" s="57"/>
    </row>
    <row r="43" spans="1:9" s="58" customFormat="1" ht="78" customHeight="1">
      <c r="A43" s="923"/>
      <c r="B43" s="297" t="s">
        <v>237</v>
      </c>
      <c r="C43" s="137" t="s">
        <v>344</v>
      </c>
      <c r="D43" s="299" t="s">
        <v>129</v>
      </c>
      <c r="E43" s="299" t="s">
        <v>129</v>
      </c>
      <c r="F43" s="299" t="s">
        <v>129</v>
      </c>
      <c r="G43" s="388" t="s">
        <v>237</v>
      </c>
      <c r="H43" s="124"/>
      <c r="I43" s="57"/>
    </row>
    <row r="44" spans="1:9" s="58" customFormat="1" ht="78" customHeight="1">
      <c r="A44" s="923"/>
      <c r="B44" s="297" t="s">
        <v>79</v>
      </c>
      <c r="C44" s="137" t="s">
        <v>80</v>
      </c>
      <c r="D44" s="165" t="s">
        <v>149</v>
      </c>
      <c r="E44" s="172">
        <v>220</v>
      </c>
      <c r="F44" s="172">
        <v>220</v>
      </c>
      <c r="G44" s="388" t="s">
        <v>79</v>
      </c>
      <c r="H44" s="124"/>
      <c r="I44" s="57"/>
    </row>
    <row r="45" spans="1:9" s="58" customFormat="1" ht="78" customHeight="1">
      <c r="A45" s="923"/>
      <c r="B45" s="297" t="s">
        <v>81</v>
      </c>
      <c r="C45" s="137" t="s">
        <v>481</v>
      </c>
      <c r="D45" s="165" t="s">
        <v>149</v>
      </c>
      <c r="E45" s="299" t="s">
        <v>129</v>
      </c>
      <c r="F45" s="299" t="s">
        <v>129</v>
      </c>
      <c r="G45" s="388" t="s">
        <v>81</v>
      </c>
      <c r="H45" s="124"/>
      <c r="I45" s="57"/>
    </row>
    <row r="46" spans="1:9" s="58" customFormat="1" ht="78" customHeight="1">
      <c r="A46" s="923"/>
      <c r="B46" s="297" t="s">
        <v>409</v>
      </c>
      <c r="C46" s="137" t="s">
        <v>463</v>
      </c>
      <c r="D46" s="299" t="s">
        <v>129</v>
      </c>
      <c r="E46" s="299" t="s">
        <v>129</v>
      </c>
      <c r="F46" s="299" t="s">
        <v>129</v>
      </c>
      <c r="G46" s="388" t="s">
        <v>409</v>
      </c>
      <c r="H46" s="124"/>
      <c r="I46" s="57"/>
    </row>
    <row r="47" spans="1:9" s="58" customFormat="1" ht="78" customHeight="1">
      <c r="A47" s="923"/>
      <c r="B47" s="297" t="s">
        <v>262</v>
      </c>
      <c r="C47" s="169" t="s">
        <v>506</v>
      </c>
      <c r="D47" s="172">
        <v>130</v>
      </c>
      <c r="E47" s="172">
        <v>130</v>
      </c>
      <c r="F47" s="172">
        <v>130</v>
      </c>
      <c r="G47" s="388" t="s">
        <v>262</v>
      </c>
      <c r="H47" s="124"/>
      <c r="I47" s="57"/>
    </row>
    <row r="48" spans="1:9" s="58" customFormat="1" ht="78" customHeight="1">
      <c r="A48" s="923"/>
      <c r="B48" s="297" t="s">
        <v>143</v>
      </c>
      <c r="C48" s="137" t="s">
        <v>559</v>
      </c>
      <c r="D48" s="171" t="s">
        <v>149</v>
      </c>
      <c r="E48" s="172">
        <v>500</v>
      </c>
      <c r="F48" s="299" t="s">
        <v>129</v>
      </c>
      <c r="G48" s="388" t="s">
        <v>143</v>
      </c>
      <c r="H48" s="124"/>
      <c r="I48" s="57"/>
    </row>
    <row r="49" spans="1:9" s="58" customFormat="1" ht="78" customHeight="1">
      <c r="A49" s="923"/>
      <c r="B49" s="297" t="s">
        <v>560</v>
      </c>
      <c r="C49" s="137" t="s">
        <v>70</v>
      </c>
      <c r="D49" s="299" t="s">
        <v>129</v>
      </c>
      <c r="E49" s="299" t="s">
        <v>129</v>
      </c>
      <c r="F49" s="299" t="s">
        <v>129</v>
      </c>
      <c r="G49" s="388" t="s">
        <v>560</v>
      </c>
      <c r="H49" s="124"/>
      <c r="I49" s="57"/>
    </row>
    <row r="50" spans="1:9" s="58" customFormat="1" ht="78" customHeight="1">
      <c r="A50" s="923"/>
      <c r="B50" s="297" t="s">
        <v>28</v>
      </c>
      <c r="C50" s="137" t="s">
        <v>561</v>
      </c>
      <c r="D50" s="165" t="s">
        <v>149</v>
      </c>
      <c r="E50" s="172">
        <v>110</v>
      </c>
      <c r="F50" s="172">
        <v>110</v>
      </c>
      <c r="G50" s="388" t="s">
        <v>28</v>
      </c>
      <c r="H50" s="124" t="s">
        <v>74</v>
      </c>
      <c r="I50" s="57"/>
    </row>
    <row r="51" spans="1:9" s="58" customFormat="1" ht="78" customHeight="1">
      <c r="A51" s="923"/>
      <c r="B51" s="297" t="s">
        <v>482</v>
      </c>
      <c r="C51" s="137" t="s">
        <v>483</v>
      </c>
      <c r="D51" s="165" t="s">
        <v>149</v>
      </c>
      <c r="E51" s="172">
        <v>110</v>
      </c>
      <c r="F51" s="172">
        <v>110</v>
      </c>
      <c r="G51" s="388" t="s">
        <v>482</v>
      </c>
      <c r="H51" s="124"/>
      <c r="I51" s="57"/>
    </row>
    <row r="52" spans="1:9" s="58" customFormat="1" ht="78" customHeight="1">
      <c r="A52" s="923"/>
      <c r="B52" s="297" t="s">
        <v>356</v>
      </c>
      <c r="C52" s="137" t="s">
        <v>562</v>
      </c>
      <c r="D52" s="165" t="s">
        <v>149</v>
      </c>
      <c r="E52" s="172">
        <v>0</v>
      </c>
      <c r="F52" s="299" t="s">
        <v>129</v>
      </c>
      <c r="G52" s="388" t="s">
        <v>356</v>
      </c>
      <c r="H52" s="124" t="s">
        <v>281</v>
      </c>
      <c r="I52" s="57"/>
    </row>
    <row r="53" spans="1:9" s="58" customFormat="1" ht="78" customHeight="1">
      <c r="A53" s="923"/>
      <c r="B53" s="297" t="s">
        <v>563</v>
      </c>
      <c r="C53" s="136" t="s">
        <v>564</v>
      </c>
      <c r="D53" s="299" t="s">
        <v>129</v>
      </c>
      <c r="E53" s="299" t="s">
        <v>129</v>
      </c>
      <c r="F53" s="299" t="s">
        <v>129</v>
      </c>
      <c r="G53" s="388" t="s">
        <v>563</v>
      </c>
      <c r="H53" s="124"/>
      <c r="I53" s="57"/>
    </row>
    <row r="54" spans="1:9" s="58" customFormat="1" ht="78" customHeight="1">
      <c r="A54" s="923"/>
      <c r="B54" s="297" t="s">
        <v>335</v>
      </c>
      <c r="C54" s="136" t="s">
        <v>565</v>
      </c>
      <c r="D54" s="172">
        <v>110</v>
      </c>
      <c r="E54" s="299" t="s">
        <v>129</v>
      </c>
      <c r="F54" s="299" t="s">
        <v>129</v>
      </c>
      <c r="G54" s="388" t="s">
        <v>335</v>
      </c>
      <c r="H54" s="124"/>
      <c r="I54" s="57"/>
    </row>
    <row r="55" spans="1:9" s="58" customFormat="1" ht="78" customHeight="1">
      <c r="A55" s="923"/>
      <c r="B55" s="297" t="s">
        <v>566</v>
      </c>
      <c r="C55" s="136" t="s">
        <v>567</v>
      </c>
      <c r="D55" s="299" t="s">
        <v>129</v>
      </c>
      <c r="E55" s="299" t="s">
        <v>129</v>
      </c>
      <c r="F55" s="299" t="s">
        <v>129</v>
      </c>
      <c r="G55" s="388" t="s">
        <v>566</v>
      </c>
      <c r="H55" s="124"/>
      <c r="I55" s="57"/>
    </row>
    <row r="56" spans="1:9" s="58" customFormat="1" ht="102" customHeight="1">
      <c r="A56" s="923"/>
      <c r="B56" s="297" t="s">
        <v>252</v>
      </c>
      <c r="C56" s="10" t="s">
        <v>207</v>
      </c>
      <c r="D56" s="165" t="s">
        <v>149</v>
      </c>
      <c r="E56" s="172">
        <v>270</v>
      </c>
      <c r="F56" s="299" t="s">
        <v>129</v>
      </c>
      <c r="G56" s="388" t="s">
        <v>252</v>
      </c>
      <c r="H56" s="124" t="s">
        <v>73</v>
      </c>
      <c r="I56" s="57"/>
    </row>
    <row r="57" spans="1:9" s="58" customFormat="1" ht="78" customHeight="1">
      <c r="A57" s="923"/>
      <c r="B57" s="297" t="s">
        <v>216</v>
      </c>
      <c r="C57" s="10" t="s">
        <v>365</v>
      </c>
      <c r="D57" s="165" t="s">
        <v>149</v>
      </c>
      <c r="E57" s="299" t="s">
        <v>129</v>
      </c>
      <c r="F57" s="299" t="s">
        <v>129</v>
      </c>
      <c r="G57" s="388" t="s">
        <v>216</v>
      </c>
      <c r="H57" s="124"/>
      <c r="I57" s="57"/>
    </row>
    <row r="58" spans="1:9" s="58" customFormat="1" ht="78" customHeight="1">
      <c r="A58" s="923"/>
      <c r="B58" s="297" t="s">
        <v>144</v>
      </c>
      <c r="C58" s="136" t="s">
        <v>307</v>
      </c>
      <c r="D58" s="299" t="s">
        <v>129</v>
      </c>
      <c r="E58" s="299" t="s">
        <v>129</v>
      </c>
      <c r="F58" s="299" t="s">
        <v>129</v>
      </c>
      <c r="G58" s="388" t="s">
        <v>144</v>
      </c>
      <c r="H58" s="124"/>
      <c r="I58" s="57"/>
    </row>
    <row r="59" spans="1:9" s="58" customFormat="1" ht="78" customHeight="1">
      <c r="A59" s="923"/>
      <c r="B59" s="297" t="s">
        <v>29</v>
      </c>
      <c r="C59" s="136" t="s">
        <v>568</v>
      </c>
      <c r="D59" s="299" t="s">
        <v>129</v>
      </c>
      <c r="E59" s="299" t="s">
        <v>129</v>
      </c>
      <c r="F59" s="299" t="s">
        <v>129</v>
      </c>
      <c r="G59" s="388" t="s">
        <v>29</v>
      </c>
      <c r="H59" s="124"/>
      <c r="I59" s="57"/>
    </row>
    <row r="60" spans="1:9" s="58" customFormat="1" ht="78" customHeight="1">
      <c r="A60" s="923"/>
      <c r="B60" s="297" t="s">
        <v>31</v>
      </c>
      <c r="C60" s="136" t="s">
        <v>569</v>
      </c>
      <c r="D60" s="165" t="s">
        <v>149</v>
      </c>
      <c r="E60" s="172">
        <v>270</v>
      </c>
      <c r="F60" s="299" t="s">
        <v>129</v>
      </c>
      <c r="G60" s="388" t="s">
        <v>31</v>
      </c>
      <c r="H60" s="124"/>
      <c r="I60" s="57"/>
    </row>
    <row r="61" spans="1:9" s="58" customFormat="1" ht="78" customHeight="1">
      <c r="A61" s="923"/>
      <c r="B61" s="297" t="s">
        <v>357</v>
      </c>
      <c r="C61" s="136" t="s">
        <v>358</v>
      </c>
      <c r="D61" s="172">
        <v>80</v>
      </c>
      <c r="E61" s="172">
        <v>80</v>
      </c>
      <c r="F61" s="172">
        <v>80</v>
      </c>
      <c r="G61" s="388" t="s">
        <v>357</v>
      </c>
      <c r="H61" s="124" t="s">
        <v>465</v>
      </c>
      <c r="I61" s="57"/>
    </row>
    <row r="62" spans="1:9" s="58" customFormat="1" ht="78" customHeight="1">
      <c r="A62" s="923"/>
      <c r="B62" s="297" t="s">
        <v>593</v>
      </c>
      <c r="C62" s="136" t="s">
        <v>570</v>
      </c>
      <c r="D62" s="299" t="s">
        <v>129</v>
      </c>
      <c r="E62" s="299" t="s">
        <v>129</v>
      </c>
      <c r="F62" s="299" t="s">
        <v>129</v>
      </c>
      <c r="G62" s="388" t="s">
        <v>593</v>
      </c>
      <c r="H62" s="124"/>
      <c r="I62" s="57"/>
    </row>
    <row r="63" spans="1:9" s="58" customFormat="1" ht="78" customHeight="1">
      <c r="A63" s="923"/>
      <c r="B63" s="297" t="s">
        <v>486</v>
      </c>
      <c r="C63" s="136" t="s">
        <v>487</v>
      </c>
      <c r="D63" s="172">
        <v>40</v>
      </c>
      <c r="E63" s="172">
        <v>40</v>
      </c>
      <c r="F63" s="172">
        <v>40</v>
      </c>
      <c r="G63" s="388" t="s">
        <v>486</v>
      </c>
      <c r="H63" s="124"/>
      <c r="I63" s="57"/>
    </row>
    <row r="64" spans="1:9" s="58" customFormat="1" ht="84" customHeight="1">
      <c r="A64" s="923"/>
      <c r="B64" s="297" t="s">
        <v>277</v>
      </c>
      <c r="C64" s="136" t="s">
        <v>485</v>
      </c>
      <c r="D64" s="165" t="s">
        <v>149</v>
      </c>
      <c r="E64" s="172">
        <v>110</v>
      </c>
      <c r="F64" s="299" t="s">
        <v>129</v>
      </c>
      <c r="G64" s="388" t="s">
        <v>277</v>
      </c>
      <c r="H64" s="124" t="s">
        <v>72</v>
      </c>
      <c r="I64" s="57"/>
    </row>
    <row r="65" spans="1:11" s="58" customFormat="1" ht="78" customHeight="1">
      <c r="A65" s="923"/>
      <c r="B65" s="297" t="s">
        <v>308</v>
      </c>
      <c r="C65" s="136" t="s">
        <v>488</v>
      </c>
      <c r="D65" s="172">
        <v>220</v>
      </c>
      <c r="E65" s="172">
        <v>220</v>
      </c>
      <c r="F65" s="172">
        <v>220</v>
      </c>
      <c r="G65" s="388" t="s">
        <v>308</v>
      </c>
      <c r="H65" s="124"/>
      <c r="I65" s="57"/>
    </row>
    <row r="66" spans="1:11" s="58" customFormat="1" ht="78" customHeight="1">
      <c r="A66" s="923"/>
      <c r="B66" s="297" t="s">
        <v>478</v>
      </c>
      <c r="C66" s="136" t="s">
        <v>479</v>
      </c>
      <c r="D66" s="165" t="s">
        <v>149</v>
      </c>
      <c r="E66" s="299" t="s">
        <v>129</v>
      </c>
      <c r="F66" s="299" t="s">
        <v>129</v>
      </c>
      <c r="G66" s="388" t="s">
        <v>478</v>
      </c>
      <c r="H66" s="124"/>
      <c r="I66" s="57"/>
    </row>
    <row r="67" spans="1:11" s="58" customFormat="1" ht="78" customHeight="1">
      <c r="A67" s="923"/>
      <c r="B67" s="297" t="s">
        <v>551</v>
      </c>
      <c r="C67" s="136" t="s">
        <v>212</v>
      </c>
      <c r="D67" s="299" t="s">
        <v>129</v>
      </c>
      <c r="E67" s="299" t="s">
        <v>129</v>
      </c>
      <c r="F67" s="299" t="s">
        <v>129</v>
      </c>
      <c r="G67" s="388" t="s">
        <v>551</v>
      </c>
      <c r="H67" s="124"/>
      <c r="I67" s="57"/>
    </row>
    <row r="68" spans="1:11" s="58" customFormat="1" ht="78" customHeight="1">
      <c r="A68" s="923"/>
      <c r="B68" s="297" t="s">
        <v>484</v>
      </c>
      <c r="C68" s="137" t="s">
        <v>477</v>
      </c>
      <c r="D68" s="165" t="s">
        <v>149</v>
      </c>
      <c r="E68" s="299" t="s">
        <v>129</v>
      </c>
      <c r="F68" s="299" t="s">
        <v>129</v>
      </c>
      <c r="G68" s="388" t="s">
        <v>484</v>
      </c>
      <c r="H68" s="124"/>
      <c r="I68" s="57"/>
    </row>
    <row r="69" spans="1:11" s="58" customFormat="1" ht="78" customHeight="1">
      <c r="A69" s="923"/>
      <c r="B69" s="297" t="s">
        <v>126</v>
      </c>
      <c r="C69" s="137" t="s">
        <v>285</v>
      </c>
      <c r="D69" s="165" t="s">
        <v>149</v>
      </c>
      <c r="E69" s="165" t="s">
        <v>149</v>
      </c>
      <c r="F69" s="165" t="s">
        <v>149</v>
      </c>
      <c r="G69" s="388" t="s">
        <v>126</v>
      </c>
      <c r="H69" s="124"/>
      <c r="I69" s="57"/>
    </row>
    <row r="70" spans="1:11" s="58" customFormat="1" ht="78" customHeight="1">
      <c r="A70" s="923"/>
      <c r="B70" s="297" t="s">
        <v>288</v>
      </c>
      <c r="C70" s="137" t="s">
        <v>289</v>
      </c>
      <c r="D70" s="165" t="s">
        <v>149</v>
      </c>
      <c r="E70" s="172">
        <v>110</v>
      </c>
      <c r="F70" s="172">
        <v>110</v>
      </c>
      <c r="G70" s="388" t="s">
        <v>288</v>
      </c>
      <c r="H70" s="124" t="s">
        <v>618</v>
      </c>
      <c r="I70" s="57"/>
    </row>
    <row r="71" spans="1:11" s="58" customFormat="1" ht="78" customHeight="1">
      <c r="A71" s="923"/>
      <c r="B71" s="297" t="s">
        <v>23</v>
      </c>
      <c r="C71" s="137" t="s">
        <v>286</v>
      </c>
      <c r="D71" s="172">
        <v>160</v>
      </c>
      <c r="E71" s="299" t="s">
        <v>129</v>
      </c>
      <c r="F71" s="299" t="s">
        <v>129</v>
      </c>
      <c r="G71" s="388" t="s">
        <v>23</v>
      </c>
      <c r="H71" s="124"/>
      <c r="I71" s="57"/>
    </row>
    <row r="72" spans="1:11" s="58" customFormat="1" ht="78" customHeight="1">
      <c r="A72" s="923"/>
      <c r="B72" s="297" t="s">
        <v>222</v>
      </c>
      <c r="C72" s="137" t="s">
        <v>287</v>
      </c>
      <c r="D72" s="299" t="s">
        <v>129</v>
      </c>
      <c r="E72" s="299" t="s">
        <v>129</v>
      </c>
      <c r="F72" s="299" t="s">
        <v>129</v>
      </c>
      <c r="G72" s="388" t="s">
        <v>222</v>
      </c>
      <c r="H72" s="124"/>
      <c r="I72" s="57"/>
    </row>
    <row r="73" spans="1:11" s="58" customFormat="1" ht="78" customHeight="1">
      <c r="A73" s="923"/>
      <c r="B73" s="297" t="s">
        <v>398</v>
      </c>
      <c r="C73" s="137" t="s">
        <v>328</v>
      </c>
      <c r="D73" s="299" t="s">
        <v>129</v>
      </c>
      <c r="E73" s="299" t="s">
        <v>129</v>
      </c>
      <c r="F73" s="299" t="s">
        <v>129</v>
      </c>
      <c r="G73" s="388" t="s">
        <v>398</v>
      </c>
      <c r="H73" s="124"/>
      <c r="I73" s="57"/>
    </row>
    <row r="74" spans="1:11" s="58" customFormat="1" ht="78" customHeight="1">
      <c r="A74" s="923"/>
      <c r="B74" s="297" t="s">
        <v>41</v>
      </c>
      <c r="C74" s="137" t="s">
        <v>370</v>
      </c>
      <c r="D74" s="172">
        <v>60</v>
      </c>
      <c r="E74" s="299" t="s">
        <v>129</v>
      </c>
      <c r="F74" s="299" t="s">
        <v>129</v>
      </c>
      <c r="G74" s="388" t="s">
        <v>41</v>
      </c>
      <c r="H74" s="124"/>
      <c r="I74" s="57"/>
    </row>
    <row r="75" spans="1:11" ht="78" customHeight="1">
      <c r="A75" s="923"/>
      <c r="B75" s="297" t="s">
        <v>400</v>
      </c>
      <c r="C75" s="137" t="s">
        <v>607</v>
      </c>
      <c r="D75" s="299" t="s">
        <v>129</v>
      </c>
      <c r="E75" s="299" t="s">
        <v>129</v>
      </c>
      <c r="F75" s="299" t="s">
        <v>129</v>
      </c>
      <c r="G75" s="388" t="s">
        <v>400</v>
      </c>
      <c r="H75" s="124"/>
      <c r="I75" s="57"/>
      <c r="J75" s="58"/>
      <c r="K75" s="58"/>
    </row>
    <row r="76" spans="1:11" ht="78" customHeight="1" thickBot="1">
      <c r="A76" s="924"/>
      <c r="B76" s="298" t="s">
        <v>617</v>
      </c>
      <c r="C76" s="138" t="s">
        <v>582</v>
      </c>
      <c r="D76" s="301" t="s">
        <v>129</v>
      </c>
      <c r="E76" s="301" t="s">
        <v>129</v>
      </c>
      <c r="F76" s="301" t="s">
        <v>129</v>
      </c>
      <c r="G76" s="391" t="s">
        <v>617</v>
      </c>
      <c r="H76" s="179"/>
      <c r="I76" s="59"/>
      <c r="J76" s="59"/>
      <c r="K76" s="58"/>
    </row>
    <row r="77" spans="1:11" s="64" customFormat="1">
      <c r="A77" s="102"/>
      <c r="B77" s="103"/>
      <c r="C77" s="173" t="s">
        <v>351</v>
      </c>
      <c r="D77" s="174"/>
      <c r="E77" s="174"/>
      <c r="F77" s="174"/>
      <c r="G77" s="105"/>
      <c r="H77" s="104"/>
      <c r="I77" s="57"/>
      <c r="J77" s="58"/>
      <c r="K77" s="58"/>
    </row>
    <row r="78" spans="1:11" s="64" customFormat="1">
      <c r="A78" s="106"/>
      <c r="B78" s="107"/>
      <c r="C78" s="930" t="s">
        <v>352</v>
      </c>
      <c r="D78" s="930"/>
      <c r="E78" s="930"/>
      <c r="F78" s="930"/>
      <c r="G78" s="109"/>
      <c r="H78" s="108"/>
      <c r="I78" s="57"/>
      <c r="J78" s="58"/>
      <c r="K78" s="58"/>
    </row>
    <row r="79" spans="1:11" s="64" customFormat="1">
      <c r="A79" s="60"/>
      <c r="B79" s="61"/>
      <c r="C79" s="101"/>
      <c r="D79" s="166"/>
      <c r="E79" s="62"/>
      <c r="F79" s="62"/>
      <c r="G79" s="63"/>
      <c r="H79" s="62"/>
      <c r="I79" s="57"/>
      <c r="J79" s="58"/>
      <c r="K79" s="58"/>
    </row>
    <row r="80" spans="1:11" s="64" customFormat="1">
      <c r="A80" s="65"/>
      <c r="B80" s="66"/>
      <c r="C80" s="67"/>
      <c r="D80" s="167"/>
      <c r="E80" s="68"/>
      <c r="F80" s="68"/>
      <c r="G80" s="69"/>
      <c r="H80" s="68"/>
      <c r="I80" s="57"/>
      <c r="J80" s="58"/>
      <c r="K80" s="58"/>
    </row>
    <row r="81" spans="1:11" s="64" customFormat="1">
      <c r="A81" s="65"/>
      <c r="B81" s="66"/>
      <c r="C81" s="67"/>
      <c r="D81" s="167"/>
      <c r="E81" s="68"/>
      <c r="F81" s="68"/>
      <c r="G81" s="69"/>
      <c r="H81" s="68"/>
      <c r="I81" s="57"/>
      <c r="J81" s="58"/>
      <c r="K81" s="58"/>
    </row>
    <row r="82" spans="1:11" s="64" customFormat="1">
      <c r="A82" s="65"/>
      <c r="B82" s="66"/>
      <c r="C82" s="67"/>
      <c r="D82" s="167"/>
      <c r="E82" s="68"/>
      <c r="F82" s="68"/>
      <c r="G82" s="69"/>
      <c r="H82" s="68"/>
      <c r="I82" s="57"/>
      <c r="J82" s="58"/>
      <c r="K82" s="58"/>
    </row>
    <row r="83" spans="1:11" s="64" customFormat="1">
      <c r="A83" s="65"/>
      <c r="B83" s="66"/>
      <c r="C83" s="67"/>
      <c r="D83" s="167"/>
      <c r="E83" s="68"/>
      <c r="F83" s="68"/>
      <c r="G83" s="69"/>
      <c r="H83" s="68"/>
    </row>
    <row r="84" spans="1:11" s="64" customFormat="1">
      <c r="A84" s="65"/>
      <c r="B84" s="66"/>
      <c r="C84" s="67"/>
      <c r="D84" s="167"/>
      <c r="E84" s="68"/>
      <c r="F84" s="68"/>
      <c r="G84" s="69"/>
      <c r="H84" s="68"/>
    </row>
    <row r="85" spans="1:11" s="64" customFormat="1">
      <c r="A85" s="65"/>
      <c r="B85" s="66"/>
      <c r="C85" s="67"/>
      <c r="D85" s="167"/>
      <c r="E85" s="68"/>
      <c r="F85" s="68"/>
      <c r="G85" s="69"/>
      <c r="H85" s="68"/>
    </row>
    <row r="86" spans="1:11" s="64" customFormat="1">
      <c r="A86" s="65"/>
      <c r="B86" s="66"/>
      <c r="C86" s="67"/>
      <c r="D86" s="167"/>
      <c r="E86" s="68"/>
      <c r="F86" s="68"/>
      <c r="G86" s="69"/>
      <c r="H86" s="68"/>
    </row>
    <row r="87" spans="1:11" s="64" customFormat="1">
      <c r="A87" s="65"/>
      <c r="B87" s="66"/>
      <c r="C87" s="67"/>
      <c r="D87" s="167"/>
      <c r="E87" s="68"/>
      <c r="F87" s="68"/>
      <c r="G87" s="69"/>
      <c r="H87" s="68"/>
    </row>
    <row r="88" spans="1:11" s="64" customFormat="1">
      <c r="A88" s="65"/>
      <c r="B88" s="66"/>
      <c r="C88" s="67"/>
      <c r="D88" s="167"/>
      <c r="E88" s="68"/>
      <c r="F88" s="68"/>
      <c r="G88" s="69"/>
      <c r="H88" s="68"/>
    </row>
    <row r="89" spans="1:11" s="64" customFormat="1">
      <c r="A89" s="65"/>
      <c r="B89" s="66"/>
      <c r="C89" s="67"/>
      <c r="D89" s="167"/>
      <c r="E89" s="68"/>
      <c r="F89" s="68"/>
      <c r="G89" s="69"/>
      <c r="H89" s="68"/>
    </row>
    <row r="90" spans="1:11" s="64" customFormat="1">
      <c r="A90" s="65"/>
      <c r="B90" s="66"/>
      <c r="C90" s="67"/>
      <c r="D90" s="167"/>
      <c r="E90" s="68"/>
      <c r="F90" s="68"/>
      <c r="G90" s="69"/>
      <c r="H90" s="68"/>
    </row>
    <row r="91" spans="1:11" s="64" customFormat="1">
      <c r="A91" s="65"/>
      <c r="B91" s="66"/>
      <c r="C91" s="67"/>
      <c r="D91" s="167"/>
      <c r="E91" s="68"/>
      <c r="F91" s="68"/>
      <c r="G91" s="69"/>
      <c r="H91" s="68"/>
    </row>
    <row r="92" spans="1:11" s="64" customFormat="1">
      <c r="A92" s="65"/>
      <c r="B92" s="66"/>
      <c r="C92" s="67"/>
      <c r="D92" s="167"/>
      <c r="E92" s="68"/>
      <c r="F92" s="68"/>
      <c r="G92" s="69"/>
      <c r="H92" s="68"/>
    </row>
    <row r="93" spans="1:11" s="64" customFormat="1">
      <c r="A93" s="65"/>
      <c r="B93" s="66"/>
      <c r="C93" s="67"/>
      <c r="D93" s="167"/>
      <c r="E93" s="68"/>
      <c r="F93" s="68"/>
      <c r="G93" s="69"/>
      <c r="H93" s="68"/>
    </row>
    <row r="94" spans="1:11" s="64" customFormat="1">
      <c r="A94" s="65"/>
      <c r="B94" s="66"/>
      <c r="C94" s="67"/>
      <c r="D94" s="167"/>
      <c r="E94" s="68"/>
      <c r="F94" s="68"/>
      <c r="G94" s="69"/>
      <c r="H94" s="68"/>
    </row>
    <row r="95" spans="1:11" s="64" customFormat="1">
      <c r="A95" s="65"/>
      <c r="B95" s="66"/>
      <c r="C95" s="67"/>
      <c r="D95" s="167"/>
      <c r="E95" s="68"/>
      <c r="F95" s="68"/>
      <c r="G95" s="69"/>
      <c r="H95" s="68"/>
    </row>
    <row r="96" spans="1:11" s="64" customFormat="1">
      <c r="A96" s="65"/>
      <c r="B96" s="66"/>
      <c r="C96" s="67"/>
      <c r="D96" s="167"/>
      <c r="E96" s="68"/>
      <c r="F96" s="68"/>
      <c r="G96" s="69"/>
      <c r="H96" s="68"/>
    </row>
    <row r="97" spans="1:8" s="64" customFormat="1">
      <c r="A97" s="65"/>
      <c r="B97" s="66"/>
      <c r="C97" s="67"/>
      <c r="D97" s="167"/>
      <c r="E97" s="68"/>
      <c r="F97" s="68"/>
      <c r="G97" s="69"/>
      <c r="H97" s="68"/>
    </row>
    <row r="98" spans="1:8" s="64" customFormat="1">
      <c r="A98" s="65"/>
      <c r="B98" s="66"/>
      <c r="C98" s="67"/>
      <c r="D98" s="167"/>
      <c r="E98" s="68"/>
      <c r="F98" s="68"/>
      <c r="G98" s="69"/>
      <c r="H98" s="68"/>
    </row>
    <row r="99" spans="1:8" s="64" customFormat="1">
      <c r="A99" s="65"/>
      <c r="B99" s="66"/>
      <c r="C99" s="67"/>
      <c r="D99" s="167"/>
      <c r="E99" s="68"/>
      <c r="F99" s="68"/>
      <c r="G99" s="69"/>
      <c r="H99" s="68"/>
    </row>
    <row r="100" spans="1:8" s="64" customFormat="1">
      <c r="A100" s="65"/>
      <c r="B100" s="66"/>
      <c r="C100" s="67"/>
      <c r="D100" s="167"/>
      <c r="E100" s="68"/>
      <c r="F100" s="68"/>
      <c r="G100" s="69"/>
      <c r="H100" s="68"/>
    </row>
    <row r="101" spans="1:8" s="64" customFormat="1">
      <c r="A101" s="65"/>
      <c r="B101" s="66"/>
      <c r="C101" s="67"/>
      <c r="D101" s="167"/>
      <c r="E101" s="68"/>
      <c r="F101" s="68"/>
      <c r="G101" s="69"/>
      <c r="H101" s="68"/>
    </row>
    <row r="102" spans="1:8" s="64" customFormat="1">
      <c r="A102" s="65"/>
      <c r="B102" s="66"/>
      <c r="C102" s="67"/>
      <c r="D102" s="167"/>
      <c r="E102" s="68"/>
      <c r="F102" s="68"/>
      <c r="G102" s="69"/>
      <c r="H102" s="68"/>
    </row>
    <row r="103" spans="1:8" s="64" customFormat="1">
      <c r="A103" s="65"/>
      <c r="B103" s="66"/>
      <c r="C103" s="67"/>
      <c r="D103" s="167"/>
      <c r="E103" s="68"/>
      <c r="F103" s="68"/>
      <c r="G103" s="69"/>
      <c r="H103" s="68"/>
    </row>
    <row r="104" spans="1:8" s="64" customFormat="1">
      <c r="A104" s="65"/>
      <c r="B104" s="66"/>
      <c r="C104" s="67"/>
      <c r="D104" s="167"/>
      <c r="E104" s="68"/>
      <c r="F104" s="68"/>
      <c r="G104" s="69"/>
      <c r="H104" s="68"/>
    </row>
    <row r="105" spans="1:8" s="64" customFormat="1">
      <c r="A105" s="65"/>
      <c r="B105" s="66"/>
      <c r="C105" s="67"/>
      <c r="D105" s="167"/>
      <c r="E105" s="68"/>
      <c r="F105" s="68"/>
      <c r="G105" s="69"/>
      <c r="H105" s="68"/>
    </row>
    <row r="106" spans="1:8" s="64" customFormat="1">
      <c r="A106" s="65"/>
      <c r="B106" s="66"/>
      <c r="C106" s="67"/>
      <c r="D106" s="167"/>
      <c r="E106" s="68"/>
      <c r="F106" s="68"/>
      <c r="G106" s="69"/>
      <c r="H106" s="68"/>
    </row>
    <row r="107" spans="1:8" s="64" customFormat="1">
      <c r="A107" s="65"/>
      <c r="B107" s="66"/>
      <c r="C107" s="67"/>
      <c r="D107" s="167"/>
      <c r="E107" s="68"/>
      <c r="F107" s="68"/>
      <c r="G107" s="69"/>
      <c r="H107" s="68"/>
    </row>
    <row r="108" spans="1:8" s="64" customFormat="1">
      <c r="A108" s="65"/>
      <c r="B108" s="66"/>
      <c r="C108" s="67"/>
      <c r="D108" s="167"/>
      <c r="E108" s="68"/>
      <c r="F108" s="68"/>
      <c r="G108" s="69"/>
      <c r="H108" s="68"/>
    </row>
    <row r="109" spans="1:8" s="64" customFormat="1">
      <c r="A109" s="65"/>
      <c r="B109" s="66"/>
      <c r="C109" s="67"/>
      <c r="D109" s="167"/>
      <c r="E109" s="68"/>
      <c r="F109" s="68"/>
      <c r="G109" s="69"/>
      <c r="H109" s="68"/>
    </row>
    <row r="110" spans="1:8" s="64" customFormat="1">
      <c r="A110" s="65"/>
      <c r="B110" s="66"/>
      <c r="C110" s="67"/>
      <c r="D110" s="167"/>
      <c r="E110" s="68"/>
      <c r="F110" s="68"/>
      <c r="G110" s="69"/>
      <c r="H110" s="68"/>
    </row>
    <row r="111" spans="1:8" s="64" customFormat="1">
      <c r="A111" s="65"/>
      <c r="B111" s="66"/>
      <c r="C111" s="67"/>
      <c r="D111" s="167"/>
      <c r="E111" s="68"/>
      <c r="F111" s="68"/>
      <c r="G111" s="69"/>
      <c r="H111" s="68"/>
    </row>
    <row r="112" spans="1:8" s="64" customFormat="1">
      <c r="A112" s="65"/>
      <c r="B112" s="66"/>
      <c r="C112" s="67"/>
      <c r="D112" s="167"/>
      <c r="E112" s="68"/>
      <c r="F112" s="68"/>
      <c r="G112" s="69"/>
      <c r="H112" s="68"/>
    </row>
    <row r="113" spans="1:8" s="64" customFormat="1">
      <c r="A113" s="65"/>
      <c r="B113" s="66"/>
      <c r="C113" s="67"/>
      <c r="D113" s="167"/>
      <c r="E113" s="68"/>
      <c r="F113" s="68"/>
      <c r="G113" s="69"/>
      <c r="H113" s="68"/>
    </row>
    <row r="114" spans="1:8" s="64" customFormat="1">
      <c r="A114" s="65"/>
      <c r="B114" s="66"/>
      <c r="C114" s="67"/>
      <c r="D114" s="167"/>
      <c r="E114" s="68"/>
      <c r="F114" s="68"/>
      <c r="G114" s="69"/>
      <c r="H114" s="68"/>
    </row>
    <row r="115" spans="1:8" s="64" customFormat="1">
      <c r="A115" s="65"/>
      <c r="B115" s="66"/>
      <c r="C115" s="67"/>
      <c r="D115" s="167"/>
      <c r="E115" s="68"/>
      <c r="F115" s="68"/>
      <c r="G115" s="69"/>
      <c r="H115" s="68"/>
    </row>
    <row r="116" spans="1:8" s="64" customFormat="1">
      <c r="A116" s="65"/>
      <c r="B116" s="66"/>
      <c r="C116" s="67"/>
      <c r="D116" s="167"/>
      <c r="E116" s="68"/>
      <c r="F116" s="68"/>
      <c r="G116" s="69"/>
      <c r="H116" s="68"/>
    </row>
    <row r="117" spans="1:8" s="64" customFormat="1">
      <c r="A117" s="65"/>
      <c r="B117" s="66"/>
      <c r="C117" s="67"/>
      <c r="D117" s="167"/>
      <c r="E117" s="68"/>
      <c r="F117" s="68"/>
      <c r="G117" s="69"/>
      <c r="H117" s="68"/>
    </row>
    <row r="118" spans="1:8" s="64" customFormat="1">
      <c r="A118" s="65"/>
      <c r="B118" s="66"/>
      <c r="C118" s="67"/>
      <c r="D118" s="167"/>
      <c r="E118" s="68"/>
      <c r="F118" s="68"/>
      <c r="G118" s="69"/>
      <c r="H118" s="68"/>
    </row>
    <row r="119" spans="1:8" s="64" customFormat="1">
      <c r="A119" s="65"/>
      <c r="B119" s="66"/>
      <c r="C119" s="67"/>
      <c r="D119" s="167"/>
      <c r="E119" s="68"/>
      <c r="F119" s="68"/>
      <c r="G119" s="69"/>
      <c r="H119" s="68"/>
    </row>
    <row r="120" spans="1:8" s="64" customFormat="1">
      <c r="A120" s="65"/>
      <c r="B120" s="66"/>
      <c r="C120" s="67"/>
      <c r="D120" s="167"/>
      <c r="E120" s="68"/>
      <c r="F120" s="68"/>
      <c r="G120" s="69"/>
      <c r="H120" s="68"/>
    </row>
    <row r="121" spans="1:8" s="64" customFormat="1">
      <c r="A121" s="65"/>
      <c r="B121" s="66"/>
      <c r="C121" s="67"/>
      <c r="D121" s="167"/>
      <c r="E121" s="68"/>
      <c r="F121" s="68"/>
      <c r="G121" s="69"/>
      <c r="H121" s="68"/>
    </row>
    <row r="122" spans="1:8" s="64" customFormat="1">
      <c r="A122" s="65"/>
      <c r="B122" s="66"/>
      <c r="C122" s="67"/>
      <c r="D122" s="167"/>
      <c r="E122" s="68"/>
      <c r="F122" s="68"/>
      <c r="G122" s="69"/>
      <c r="H122" s="68"/>
    </row>
    <row r="123" spans="1:8" s="64" customFormat="1">
      <c r="A123" s="65"/>
      <c r="B123" s="66"/>
      <c r="C123" s="67"/>
      <c r="D123" s="167"/>
      <c r="E123" s="68"/>
      <c r="F123" s="68"/>
      <c r="G123" s="69"/>
      <c r="H123" s="68"/>
    </row>
    <row r="124" spans="1:8" s="64" customFormat="1">
      <c r="A124" s="65"/>
      <c r="B124" s="66"/>
      <c r="C124" s="67"/>
      <c r="D124" s="167"/>
      <c r="E124" s="68"/>
      <c r="F124" s="68"/>
      <c r="G124" s="69"/>
      <c r="H124" s="68"/>
    </row>
    <row r="125" spans="1:8" s="64" customFormat="1">
      <c r="A125" s="65"/>
      <c r="B125" s="66"/>
      <c r="C125" s="67"/>
      <c r="D125" s="167"/>
      <c r="E125" s="68"/>
      <c r="F125" s="68"/>
      <c r="G125" s="69"/>
      <c r="H125" s="68"/>
    </row>
    <row r="126" spans="1:8" s="64" customFormat="1">
      <c r="A126" s="65"/>
      <c r="B126" s="66"/>
      <c r="C126" s="67"/>
      <c r="D126" s="167"/>
      <c r="E126" s="68"/>
      <c r="F126" s="68"/>
      <c r="G126" s="69"/>
      <c r="H126" s="68"/>
    </row>
    <row r="127" spans="1:8" s="64" customFormat="1">
      <c r="A127" s="65"/>
      <c r="B127" s="66"/>
      <c r="C127" s="67"/>
      <c r="D127" s="167"/>
      <c r="E127" s="68"/>
      <c r="F127" s="68"/>
      <c r="G127" s="69"/>
      <c r="H127" s="68"/>
    </row>
    <row r="128" spans="1:8" s="64" customFormat="1">
      <c r="A128" s="65"/>
      <c r="B128" s="66"/>
      <c r="C128" s="67"/>
      <c r="D128" s="167"/>
      <c r="E128" s="68"/>
      <c r="F128" s="68"/>
      <c r="G128" s="69"/>
      <c r="H128" s="68"/>
    </row>
    <row r="129" spans="1:8" s="64" customFormat="1">
      <c r="A129" s="65"/>
      <c r="B129" s="66"/>
      <c r="C129" s="67"/>
      <c r="D129" s="167"/>
      <c r="E129" s="68"/>
      <c r="F129" s="68"/>
      <c r="G129" s="69"/>
      <c r="H129" s="68"/>
    </row>
    <row r="130" spans="1:8" s="64" customFormat="1">
      <c r="A130" s="65"/>
      <c r="B130" s="66"/>
      <c r="C130" s="67"/>
      <c r="D130" s="167"/>
      <c r="E130" s="68"/>
      <c r="F130" s="68"/>
      <c r="G130" s="69"/>
      <c r="H130" s="68"/>
    </row>
    <row r="131" spans="1:8" s="64" customFormat="1">
      <c r="A131" s="65"/>
      <c r="B131" s="66"/>
      <c r="C131" s="67"/>
      <c r="D131" s="167"/>
      <c r="E131" s="68"/>
      <c r="F131" s="68"/>
      <c r="G131" s="69"/>
      <c r="H131" s="68"/>
    </row>
    <row r="132" spans="1:8" s="64" customFormat="1">
      <c r="A132" s="65"/>
      <c r="B132" s="66"/>
      <c r="C132" s="67"/>
      <c r="D132" s="167"/>
      <c r="E132" s="68"/>
      <c r="F132" s="68"/>
      <c r="G132" s="69"/>
      <c r="H132" s="68"/>
    </row>
    <row r="133" spans="1:8" s="64" customFormat="1">
      <c r="A133" s="65"/>
      <c r="B133" s="66"/>
      <c r="C133" s="67"/>
      <c r="D133" s="167"/>
      <c r="E133" s="68"/>
      <c r="F133" s="68"/>
      <c r="G133" s="69"/>
      <c r="H133" s="68"/>
    </row>
    <row r="134" spans="1:8" s="64" customFormat="1">
      <c r="A134" s="65"/>
      <c r="B134" s="66"/>
      <c r="C134" s="67"/>
      <c r="D134" s="167"/>
      <c r="E134" s="68"/>
      <c r="F134" s="68"/>
      <c r="G134" s="69"/>
      <c r="H134" s="68"/>
    </row>
    <row r="135" spans="1:8" s="64" customFormat="1">
      <c r="A135" s="65"/>
      <c r="B135" s="66"/>
      <c r="C135" s="67"/>
      <c r="D135" s="167"/>
      <c r="E135" s="68"/>
      <c r="F135" s="68"/>
      <c r="G135" s="69"/>
      <c r="H135" s="68"/>
    </row>
    <row r="136" spans="1:8" s="64" customFormat="1">
      <c r="A136" s="65"/>
      <c r="B136" s="66"/>
      <c r="C136" s="67"/>
      <c r="D136" s="167"/>
      <c r="E136" s="68"/>
      <c r="F136" s="68"/>
      <c r="G136" s="69"/>
      <c r="H136" s="68"/>
    </row>
    <row r="137" spans="1:8" s="64" customFormat="1">
      <c r="A137" s="65"/>
      <c r="B137" s="66"/>
      <c r="C137" s="67"/>
      <c r="D137" s="167"/>
      <c r="E137" s="68"/>
      <c r="F137" s="68"/>
      <c r="G137" s="69"/>
      <c r="H137" s="68"/>
    </row>
    <row r="138" spans="1:8" s="64" customFormat="1">
      <c r="A138" s="65"/>
      <c r="B138" s="66"/>
      <c r="C138" s="67"/>
      <c r="D138" s="167"/>
      <c r="E138" s="68"/>
      <c r="F138" s="68"/>
      <c r="G138" s="69"/>
      <c r="H138" s="68"/>
    </row>
    <row r="139" spans="1:8" s="64" customFormat="1">
      <c r="A139" s="65"/>
      <c r="B139" s="66"/>
      <c r="C139" s="67"/>
      <c r="D139" s="167"/>
      <c r="E139" s="68"/>
      <c r="F139" s="68"/>
      <c r="G139" s="69"/>
      <c r="H139" s="68"/>
    </row>
    <row r="140" spans="1:8" s="64" customFormat="1">
      <c r="A140" s="65"/>
      <c r="B140" s="66"/>
      <c r="C140" s="67"/>
      <c r="D140" s="167"/>
      <c r="E140" s="68"/>
      <c r="F140" s="68"/>
      <c r="G140" s="69"/>
      <c r="H140" s="68"/>
    </row>
    <row r="141" spans="1:8" s="64" customFormat="1">
      <c r="A141" s="65"/>
      <c r="B141" s="66"/>
      <c r="C141" s="67"/>
      <c r="D141" s="167"/>
      <c r="E141" s="68"/>
      <c r="F141" s="68"/>
      <c r="G141" s="69"/>
      <c r="H141" s="68"/>
    </row>
    <row r="142" spans="1:8" s="64" customFormat="1">
      <c r="A142" s="65"/>
      <c r="B142" s="66"/>
      <c r="C142" s="67"/>
      <c r="D142" s="167"/>
      <c r="E142" s="68"/>
      <c r="F142" s="68"/>
      <c r="G142" s="69"/>
      <c r="H142" s="68"/>
    </row>
    <row r="143" spans="1:8" s="64" customFormat="1">
      <c r="A143" s="65"/>
      <c r="B143" s="66"/>
      <c r="C143" s="67"/>
      <c r="D143" s="167"/>
      <c r="E143" s="68"/>
      <c r="F143" s="68"/>
      <c r="G143" s="69"/>
      <c r="H143" s="68"/>
    </row>
    <row r="144" spans="1:8" s="64" customFormat="1">
      <c r="A144" s="65"/>
      <c r="B144" s="66"/>
      <c r="C144" s="67"/>
      <c r="D144" s="167"/>
      <c r="E144" s="68"/>
      <c r="F144" s="68"/>
      <c r="G144" s="69"/>
      <c r="H144" s="68"/>
    </row>
    <row r="145" spans="1:8" s="64" customFormat="1">
      <c r="A145" s="65"/>
      <c r="B145" s="66"/>
      <c r="C145" s="67"/>
      <c r="D145" s="167"/>
      <c r="E145" s="68"/>
      <c r="F145" s="68"/>
      <c r="G145" s="69"/>
      <c r="H145" s="68"/>
    </row>
    <row r="146" spans="1:8" s="64" customFormat="1">
      <c r="A146" s="65"/>
      <c r="B146" s="66"/>
      <c r="C146" s="67"/>
      <c r="D146" s="167"/>
      <c r="E146" s="68"/>
      <c r="F146" s="68"/>
      <c r="G146" s="69"/>
      <c r="H146" s="68"/>
    </row>
    <row r="147" spans="1:8" s="64" customFormat="1">
      <c r="A147" s="65"/>
      <c r="B147" s="66"/>
      <c r="C147" s="67"/>
      <c r="D147" s="167"/>
      <c r="E147" s="68"/>
      <c r="F147" s="68"/>
      <c r="G147" s="69"/>
      <c r="H147" s="68"/>
    </row>
    <row r="148" spans="1:8" s="64" customFormat="1">
      <c r="A148" s="65"/>
      <c r="B148" s="66"/>
      <c r="C148" s="67"/>
      <c r="D148" s="167"/>
      <c r="E148" s="68"/>
      <c r="F148" s="68"/>
      <c r="G148" s="69"/>
      <c r="H148" s="68"/>
    </row>
    <row r="149" spans="1:8" s="64" customFormat="1">
      <c r="A149" s="65"/>
      <c r="B149" s="66"/>
      <c r="C149" s="67"/>
      <c r="D149" s="167"/>
      <c r="E149" s="68"/>
      <c r="F149" s="68"/>
      <c r="G149" s="69"/>
      <c r="H149" s="68"/>
    </row>
    <row r="150" spans="1:8" s="64" customFormat="1">
      <c r="A150" s="65"/>
      <c r="B150" s="66"/>
      <c r="C150" s="67"/>
      <c r="D150" s="167"/>
      <c r="E150" s="68"/>
      <c r="F150" s="68"/>
      <c r="G150" s="69"/>
      <c r="H150" s="68"/>
    </row>
    <row r="151" spans="1:8" s="64" customFormat="1">
      <c r="A151" s="65"/>
      <c r="B151" s="66"/>
      <c r="C151" s="67"/>
      <c r="D151" s="167"/>
      <c r="E151" s="68"/>
      <c r="F151" s="68"/>
      <c r="G151" s="69"/>
      <c r="H151" s="68"/>
    </row>
    <row r="152" spans="1:8" s="64" customFormat="1">
      <c r="A152" s="65"/>
      <c r="B152" s="66"/>
      <c r="C152" s="67"/>
      <c r="D152" s="167"/>
      <c r="E152" s="68"/>
      <c r="F152" s="68"/>
      <c r="G152" s="69"/>
      <c r="H152" s="68"/>
    </row>
    <row r="153" spans="1:8" s="64" customFormat="1">
      <c r="A153" s="65"/>
      <c r="B153" s="66"/>
      <c r="C153" s="67"/>
      <c r="D153" s="167"/>
      <c r="E153" s="68"/>
      <c r="F153" s="68"/>
      <c r="G153" s="69"/>
      <c r="H153" s="68"/>
    </row>
    <row r="154" spans="1:8" s="64" customFormat="1">
      <c r="A154" s="65"/>
      <c r="B154" s="66"/>
      <c r="C154" s="67"/>
      <c r="D154" s="167"/>
      <c r="E154" s="68"/>
      <c r="F154" s="68"/>
      <c r="G154" s="69"/>
      <c r="H154" s="68"/>
    </row>
    <row r="155" spans="1:8" s="64" customFormat="1">
      <c r="A155" s="65"/>
      <c r="B155" s="66"/>
      <c r="C155" s="67"/>
      <c r="D155" s="167"/>
      <c r="E155" s="68"/>
      <c r="F155" s="68"/>
      <c r="G155" s="69"/>
      <c r="H155" s="68"/>
    </row>
    <row r="156" spans="1:8" s="64" customFormat="1">
      <c r="A156" s="65"/>
      <c r="B156" s="66"/>
      <c r="C156" s="67"/>
      <c r="D156" s="167"/>
      <c r="E156" s="68"/>
      <c r="F156" s="68"/>
      <c r="G156" s="69"/>
      <c r="H156" s="68"/>
    </row>
    <row r="157" spans="1:8" s="64" customFormat="1">
      <c r="A157" s="65"/>
      <c r="B157" s="66"/>
      <c r="C157" s="67"/>
      <c r="D157" s="167"/>
      <c r="E157" s="68"/>
      <c r="F157" s="68"/>
      <c r="G157" s="69"/>
      <c r="H157" s="68"/>
    </row>
    <row r="158" spans="1:8" s="64" customFormat="1">
      <c r="A158" s="65"/>
      <c r="B158" s="66"/>
      <c r="C158" s="67"/>
      <c r="D158" s="167"/>
      <c r="E158" s="68"/>
      <c r="F158" s="68"/>
      <c r="G158" s="69"/>
      <c r="H158" s="68"/>
    </row>
    <row r="159" spans="1:8" s="64" customFormat="1">
      <c r="A159" s="65"/>
      <c r="B159" s="66"/>
      <c r="C159" s="67"/>
      <c r="D159" s="167"/>
      <c r="E159" s="68"/>
      <c r="F159" s="68"/>
      <c r="G159" s="69"/>
      <c r="H159" s="68"/>
    </row>
    <row r="160" spans="1:8" s="64" customFormat="1">
      <c r="A160" s="65"/>
      <c r="B160" s="66"/>
      <c r="C160" s="67"/>
      <c r="D160" s="167"/>
      <c r="E160" s="68"/>
      <c r="F160" s="68"/>
      <c r="G160" s="69"/>
      <c r="H160" s="68"/>
    </row>
    <row r="161" spans="1:8" s="64" customFormat="1">
      <c r="A161" s="65"/>
      <c r="B161" s="66"/>
      <c r="C161" s="67"/>
      <c r="D161" s="167"/>
      <c r="E161" s="68"/>
      <c r="F161" s="68"/>
      <c r="G161" s="69"/>
      <c r="H161" s="68"/>
    </row>
    <row r="162" spans="1:8" s="64" customFormat="1">
      <c r="A162" s="65"/>
      <c r="B162" s="66"/>
      <c r="C162" s="67"/>
      <c r="D162" s="167"/>
      <c r="E162" s="68"/>
      <c r="F162" s="68"/>
      <c r="G162" s="69"/>
      <c r="H162" s="68"/>
    </row>
    <row r="163" spans="1:8" s="64" customFormat="1">
      <c r="A163" s="65"/>
      <c r="B163" s="66"/>
      <c r="C163" s="67"/>
      <c r="D163" s="167"/>
      <c r="E163" s="68"/>
      <c r="F163" s="68"/>
      <c r="G163" s="69"/>
      <c r="H163" s="68"/>
    </row>
    <row r="164" spans="1:8" s="64" customFormat="1">
      <c r="A164" s="65"/>
      <c r="B164" s="66"/>
      <c r="C164" s="67"/>
      <c r="D164" s="167"/>
      <c r="E164" s="68"/>
      <c r="F164" s="68"/>
      <c r="G164" s="69"/>
      <c r="H164" s="68"/>
    </row>
    <row r="165" spans="1:8" s="64" customFormat="1">
      <c r="A165" s="65"/>
      <c r="B165" s="66"/>
      <c r="C165" s="67"/>
      <c r="D165" s="167"/>
      <c r="E165" s="68"/>
      <c r="F165" s="68"/>
      <c r="G165" s="69"/>
      <c r="H165" s="68"/>
    </row>
    <row r="166" spans="1:8" s="64" customFormat="1">
      <c r="A166" s="65"/>
      <c r="B166" s="66"/>
      <c r="C166" s="67"/>
      <c r="D166" s="167"/>
      <c r="E166" s="68"/>
      <c r="F166" s="68"/>
      <c r="G166" s="69"/>
      <c r="H166" s="68"/>
    </row>
    <row r="167" spans="1:8" s="64" customFormat="1">
      <c r="A167" s="65"/>
      <c r="B167" s="66"/>
      <c r="C167" s="67"/>
      <c r="D167" s="167"/>
      <c r="E167" s="68"/>
      <c r="F167" s="68"/>
      <c r="G167" s="69"/>
      <c r="H167" s="68"/>
    </row>
    <row r="168" spans="1:8" s="64" customFormat="1">
      <c r="A168" s="65"/>
      <c r="B168" s="66"/>
      <c r="C168" s="67"/>
      <c r="D168" s="167"/>
      <c r="E168" s="68"/>
      <c r="F168" s="68"/>
      <c r="G168" s="69"/>
      <c r="H168" s="68"/>
    </row>
    <row r="169" spans="1:8" s="64" customFormat="1">
      <c r="A169" s="65"/>
      <c r="B169" s="66"/>
      <c r="C169" s="67"/>
      <c r="D169" s="167"/>
      <c r="E169" s="68"/>
      <c r="F169" s="68"/>
      <c r="G169" s="69"/>
      <c r="H169" s="68"/>
    </row>
    <row r="170" spans="1:8" s="64" customFormat="1">
      <c r="A170" s="65"/>
      <c r="B170" s="66"/>
      <c r="C170" s="67"/>
      <c r="D170" s="167"/>
      <c r="E170" s="68"/>
      <c r="F170" s="68"/>
      <c r="G170" s="69"/>
      <c r="H170" s="68"/>
    </row>
    <row r="171" spans="1:8" s="64" customFormat="1">
      <c r="A171" s="65"/>
      <c r="B171" s="66"/>
      <c r="C171" s="67"/>
      <c r="D171" s="167"/>
      <c r="E171" s="68"/>
      <c r="F171" s="68"/>
      <c r="G171" s="69"/>
      <c r="H171" s="68"/>
    </row>
    <row r="172" spans="1:8" s="64" customFormat="1">
      <c r="A172" s="65"/>
      <c r="B172" s="66"/>
      <c r="C172" s="67"/>
      <c r="D172" s="167"/>
      <c r="E172" s="68"/>
      <c r="F172" s="68"/>
      <c r="G172" s="69"/>
      <c r="H172" s="68"/>
    </row>
    <row r="173" spans="1:8" s="64" customFormat="1">
      <c r="A173" s="65"/>
      <c r="B173" s="66"/>
      <c r="C173" s="67"/>
      <c r="D173" s="167"/>
      <c r="E173" s="68"/>
      <c r="F173" s="68"/>
      <c r="G173" s="69"/>
      <c r="H173" s="68"/>
    </row>
    <row r="174" spans="1:8" s="64" customFormat="1">
      <c r="A174" s="65"/>
      <c r="B174" s="66"/>
      <c r="C174" s="67"/>
      <c r="D174" s="167"/>
      <c r="E174" s="68"/>
      <c r="F174" s="68"/>
      <c r="G174" s="69"/>
      <c r="H174" s="68"/>
    </row>
    <row r="175" spans="1:8" s="64" customFormat="1">
      <c r="A175" s="65"/>
      <c r="B175" s="66"/>
      <c r="C175" s="67"/>
      <c r="D175" s="167"/>
      <c r="E175" s="68"/>
      <c r="F175" s="68"/>
      <c r="G175" s="69"/>
      <c r="H175" s="68"/>
    </row>
    <row r="176" spans="1:8" s="64" customFormat="1">
      <c r="A176" s="65"/>
      <c r="B176" s="66"/>
      <c r="C176" s="67"/>
      <c r="D176" s="167"/>
      <c r="E176" s="68"/>
      <c r="F176" s="68"/>
      <c r="G176" s="69"/>
      <c r="H176" s="68"/>
    </row>
    <row r="177" spans="1:8" s="64" customFormat="1">
      <c r="A177" s="65"/>
      <c r="B177" s="66"/>
      <c r="C177" s="67"/>
      <c r="D177" s="167"/>
      <c r="E177" s="68"/>
      <c r="F177" s="68"/>
      <c r="G177" s="69"/>
      <c r="H177" s="68"/>
    </row>
    <row r="178" spans="1:8" s="64" customFormat="1">
      <c r="A178" s="65"/>
      <c r="B178" s="66"/>
      <c r="C178" s="67"/>
      <c r="D178" s="167"/>
      <c r="E178" s="68"/>
      <c r="F178" s="68"/>
      <c r="G178" s="69"/>
      <c r="H178" s="68"/>
    </row>
    <row r="179" spans="1:8" s="64" customFormat="1">
      <c r="A179" s="65"/>
      <c r="B179" s="66"/>
      <c r="C179" s="67"/>
      <c r="D179" s="167"/>
      <c r="E179" s="68"/>
      <c r="F179" s="68"/>
      <c r="G179" s="69"/>
      <c r="H179" s="68"/>
    </row>
    <row r="180" spans="1:8" s="64" customFormat="1">
      <c r="A180" s="65"/>
      <c r="B180" s="66"/>
      <c r="C180" s="67"/>
      <c r="D180" s="167"/>
      <c r="E180" s="68"/>
      <c r="F180" s="68"/>
      <c r="G180" s="69"/>
      <c r="H180" s="68"/>
    </row>
    <row r="181" spans="1:8" s="64" customFormat="1">
      <c r="A181" s="65"/>
      <c r="B181" s="66"/>
      <c r="C181" s="67"/>
      <c r="D181" s="167"/>
      <c r="E181" s="68"/>
      <c r="F181" s="68"/>
      <c r="G181" s="69"/>
      <c r="H181" s="68"/>
    </row>
    <row r="182" spans="1:8" s="64" customFormat="1">
      <c r="A182" s="65"/>
      <c r="B182" s="66"/>
      <c r="C182" s="67"/>
      <c r="D182" s="167"/>
      <c r="E182" s="68"/>
      <c r="F182" s="68"/>
      <c r="G182" s="69"/>
      <c r="H182" s="68"/>
    </row>
    <row r="183" spans="1:8" s="64" customFormat="1">
      <c r="A183" s="65"/>
      <c r="B183" s="66"/>
      <c r="C183" s="67"/>
      <c r="D183" s="167"/>
      <c r="E183" s="68"/>
      <c r="F183" s="68"/>
      <c r="G183" s="69"/>
      <c r="H183" s="68"/>
    </row>
    <row r="184" spans="1:8" s="64" customFormat="1">
      <c r="A184" s="65"/>
      <c r="B184" s="66"/>
      <c r="C184" s="67"/>
      <c r="D184" s="167"/>
      <c r="E184" s="68"/>
      <c r="F184" s="68"/>
      <c r="G184" s="69"/>
      <c r="H184" s="68"/>
    </row>
    <row r="185" spans="1:8" s="64" customFormat="1">
      <c r="A185" s="65"/>
      <c r="B185" s="66"/>
      <c r="C185" s="67"/>
      <c r="D185" s="167"/>
      <c r="E185" s="68"/>
      <c r="F185" s="68"/>
      <c r="G185" s="69"/>
      <c r="H185" s="68"/>
    </row>
    <row r="186" spans="1:8" s="64" customFormat="1">
      <c r="A186" s="65"/>
      <c r="B186" s="66"/>
      <c r="C186" s="67"/>
      <c r="D186" s="167"/>
      <c r="E186" s="68"/>
      <c r="F186" s="68"/>
      <c r="G186" s="69"/>
      <c r="H186" s="68"/>
    </row>
    <row r="187" spans="1:8" s="64" customFormat="1">
      <c r="A187" s="65"/>
      <c r="B187" s="66"/>
      <c r="C187" s="67"/>
      <c r="D187" s="167"/>
      <c r="E187" s="68"/>
      <c r="F187" s="68"/>
      <c r="G187" s="69"/>
      <c r="H187" s="68"/>
    </row>
    <row r="188" spans="1:8" s="64" customFormat="1">
      <c r="A188" s="65"/>
      <c r="B188" s="66"/>
      <c r="C188" s="67"/>
      <c r="D188" s="167"/>
      <c r="E188" s="68"/>
      <c r="F188" s="68"/>
      <c r="G188" s="69"/>
      <c r="H188" s="68"/>
    </row>
    <row r="189" spans="1:8" s="64" customFormat="1">
      <c r="A189" s="65"/>
      <c r="B189" s="66"/>
      <c r="C189" s="67"/>
      <c r="D189" s="167"/>
      <c r="E189" s="68"/>
      <c r="F189" s="68"/>
      <c r="G189" s="69"/>
      <c r="H189" s="68"/>
    </row>
    <row r="190" spans="1:8" s="64" customFormat="1">
      <c r="A190" s="65"/>
      <c r="B190" s="66"/>
      <c r="C190" s="67"/>
      <c r="D190" s="167"/>
      <c r="E190" s="68"/>
      <c r="F190" s="68"/>
      <c r="G190" s="69"/>
      <c r="H190" s="68"/>
    </row>
    <row r="191" spans="1:8" s="64" customFormat="1">
      <c r="A191" s="65"/>
      <c r="B191" s="66"/>
      <c r="C191" s="67"/>
      <c r="D191" s="167"/>
      <c r="E191" s="68"/>
      <c r="F191" s="68"/>
      <c r="G191" s="69"/>
      <c r="H191" s="68"/>
    </row>
    <row r="192" spans="1:8" s="64" customFormat="1">
      <c r="A192" s="65"/>
      <c r="B192" s="66"/>
      <c r="C192" s="67"/>
      <c r="D192" s="167"/>
      <c r="E192" s="68"/>
      <c r="F192" s="68"/>
      <c r="G192" s="69"/>
      <c r="H192" s="68"/>
    </row>
    <row r="193" spans="1:8" s="64" customFormat="1">
      <c r="A193" s="65"/>
      <c r="B193" s="66"/>
      <c r="C193" s="67"/>
      <c r="D193" s="167"/>
      <c r="E193" s="68"/>
      <c r="F193" s="68"/>
      <c r="G193" s="69"/>
      <c r="H193" s="68"/>
    </row>
    <row r="194" spans="1:8" s="64" customFormat="1">
      <c r="A194" s="65"/>
      <c r="B194" s="66"/>
      <c r="C194" s="67"/>
      <c r="D194" s="167"/>
      <c r="E194" s="68"/>
      <c r="F194" s="68"/>
      <c r="G194" s="69"/>
      <c r="H194" s="68"/>
    </row>
    <row r="195" spans="1:8" s="64" customFormat="1">
      <c r="A195" s="65"/>
      <c r="B195" s="66"/>
      <c r="C195" s="67"/>
      <c r="D195" s="167"/>
      <c r="E195" s="68"/>
      <c r="F195" s="68"/>
      <c r="G195" s="69"/>
      <c r="H195" s="68"/>
    </row>
    <row r="196" spans="1:8" s="64" customFormat="1">
      <c r="A196" s="65"/>
      <c r="B196" s="66"/>
      <c r="C196" s="67"/>
      <c r="D196" s="167"/>
      <c r="E196" s="68"/>
      <c r="F196" s="68"/>
      <c r="G196" s="69"/>
      <c r="H196" s="68"/>
    </row>
    <row r="197" spans="1:8" s="64" customFormat="1">
      <c r="A197" s="65"/>
      <c r="B197" s="66"/>
      <c r="C197" s="67"/>
      <c r="D197" s="167"/>
      <c r="E197" s="68"/>
      <c r="F197" s="68"/>
      <c r="G197" s="69"/>
      <c r="H197" s="68"/>
    </row>
    <row r="198" spans="1:8" s="64" customFormat="1">
      <c r="A198" s="65"/>
      <c r="B198" s="66"/>
      <c r="C198" s="67"/>
      <c r="D198" s="167"/>
      <c r="E198" s="68"/>
      <c r="F198" s="68"/>
      <c r="G198" s="69"/>
      <c r="H198" s="68"/>
    </row>
    <row r="199" spans="1:8" s="64" customFormat="1">
      <c r="A199" s="65"/>
      <c r="B199" s="66"/>
      <c r="C199" s="67"/>
      <c r="D199" s="167"/>
      <c r="E199" s="68"/>
      <c r="F199" s="68"/>
      <c r="G199" s="69"/>
      <c r="H199" s="68"/>
    </row>
    <row r="200" spans="1:8" s="64" customFormat="1">
      <c r="A200" s="65"/>
      <c r="B200" s="66"/>
      <c r="C200" s="67"/>
      <c r="D200" s="167"/>
      <c r="E200" s="68"/>
      <c r="F200" s="68"/>
      <c r="G200" s="69"/>
      <c r="H200" s="68"/>
    </row>
    <row r="201" spans="1:8" s="64" customFormat="1">
      <c r="A201" s="65"/>
      <c r="B201" s="66"/>
      <c r="C201" s="67"/>
      <c r="D201" s="167"/>
      <c r="E201" s="68"/>
      <c r="F201" s="68"/>
      <c r="G201" s="69"/>
      <c r="H201" s="68"/>
    </row>
    <row r="202" spans="1:8" s="64" customFormat="1">
      <c r="A202" s="65"/>
      <c r="B202" s="66"/>
      <c r="C202" s="67"/>
      <c r="D202" s="167"/>
      <c r="E202" s="68"/>
      <c r="F202" s="68"/>
      <c r="G202" s="69"/>
      <c r="H202" s="68"/>
    </row>
    <row r="203" spans="1:8" s="64" customFormat="1">
      <c r="A203" s="65"/>
      <c r="B203" s="66"/>
      <c r="C203" s="67"/>
      <c r="D203" s="167"/>
      <c r="E203" s="68"/>
      <c r="F203" s="68"/>
      <c r="G203" s="69"/>
      <c r="H203" s="68"/>
    </row>
    <row r="204" spans="1:8" s="64" customFormat="1">
      <c r="A204" s="65"/>
      <c r="B204" s="66"/>
      <c r="C204" s="67"/>
      <c r="D204" s="167"/>
      <c r="E204" s="68"/>
      <c r="F204" s="68"/>
      <c r="G204" s="69"/>
      <c r="H204" s="68"/>
    </row>
    <row r="205" spans="1:8" s="64" customFormat="1">
      <c r="A205" s="65"/>
      <c r="B205" s="66"/>
      <c r="C205" s="67"/>
      <c r="D205" s="167"/>
      <c r="E205" s="68"/>
      <c r="F205" s="68"/>
      <c r="G205" s="69"/>
      <c r="H205" s="68"/>
    </row>
    <row r="206" spans="1:8" s="64" customFormat="1">
      <c r="A206" s="65"/>
      <c r="B206" s="66"/>
      <c r="C206" s="67"/>
      <c r="D206" s="167"/>
      <c r="E206" s="68"/>
      <c r="F206" s="68"/>
      <c r="G206" s="69"/>
      <c r="H206" s="68"/>
    </row>
    <row r="207" spans="1:8" s="64" customFormat="1">
      <c r="A207" s="65"/>
      <c r="B207" s="66"/>
      <c r="C207" s="67"/>
      <c r="D207" s="167"/>
      <c r="E207" s="68"/>
      <c r="F207" s="68"/>
      <c r="G207" s="69"/>
      <c r="H207" s="68"/>
    </row>
    <row r="208" spans="1:8" s="64" customFormat="1">
      <c r="A208" s="65"/>
      <c r="B208" s="66"/>
      <c r="C208" s="67"/>
      <c r="D208" s="167"/>
      <c r="E208" s="68"/>
      <c r="F208" s="68"/>
      <c r="G208" s="69"/>
      <c r="H208" s="68"/>
    </row>
    <row r="209" spans="1:8" s="64" customFormat="1">
      <c r="A209" s="65"/>
      <c r="B209" s="66"/>
      <c r="C209" s="67"/>
      <c r="D209" s="167"/>
      <c r="E209" s="68"/>
      <c r="F209" s="68"/>
      <c r="G209" s="69"/>
      <c r="H209" s="68"/>
    </row>
    <row r="210" spans="1:8" s="64" customFormat="1">
      <c r="A210" s="65"/>
      <c r="B210" s="66"/>
      <c r="C210" s="67"/>
      <c r="D210" s="167"/>
      <c r="E210" s="68"/>
      <c r="F210" s="68"/>
      <c r="G210" s="69"/>
      <c r="H210" s="68"/>
    </row>
    <row r="211" spans="1:8" s="64" customFormat="1">
      <c r="A211" s="65"/>
      <c r="B211" s="66"/>
      <c r="C211" s="67"/>
      <c r="D211" s="167"/>
      <c r="E211" s="68"/>
      <c r="F211" s="68"/>
      <c r="G211" s="69"/>
      <c r="H211" s="68"/>
    </row>
    <row r="212" spans="1:8" s="64" customFormat="1">
      <c r="A212" s="65"/>
      <c r="B212" s="66"/>
      <c r="C212" s="67"/>
      <c r="D212" s="167"/>
      <c r="E212" s="68"/>
      <c r="F212" s="68"/>
      <c r="G212" s="69"/>
      <c r="H212" s="68"/>
    </row>
    <row r="213" spans="1:8" s="64" customFormat="1">
      <c r="A213" s="65"/>
      <c r="B213" s="66"/>
      <c r="C213" s="67"/>
      <c r="D213" s="167"/>
      <c r="E213" s="68"/>
      <c r="F213" s="68"/>
      <c r="G213" s="69"/>
      <c r="H213" s="68"/>
    </row>
    <row r="214" spans="1:8" s="64" customFormat="1">
      <c r="A214" s="65"/>
      <c r="B214" s="66"/>
      <c r="C214" s="67"/>
      <c r="D214" s="167"/>
      <c r="E214" s="68"/>
      <c r="F214" s="68"/>
      <c r="G214" s="69"/>
      <c r="H214" s="68"/>
    </row>
    <row r="215" spans="1:8" s="64" customFormat="1">
      <c r="A215" s="65"/>
      <c r="B215" s="66"/>
      <c r="C215" s="67"/>
      <c r="D215" s="167"/>
      <c r="E215" s="68"/>
      <c r="F215" s="68"/>
      <c r="G215" s="69"/>
      <c r="H215" s="68"/>
    </row>
    <row r="216" spans="1:8" s="64" customFormat="1">
      <c r="A216" s="65"/>
      <c r="B216" s="66"/>
      <c r="C216" s="67"/>
      <c r="D216" s="167"/>
      <c r="E216" s="68"/>
      <c r="F216" s="68"/>
      <c r="G216" s="69"/>
      <c r="H216" s="68"/>
    </row>
    <row r="217" spans="1:8" s="64" customFormat="1">
      <c r="A217" s="65"/>
      <c r="B217" s="66"/>
      <c r="C217" s="67"/>
      <c r="D217" s="167"/>
      <c r="E217" s="68"/>
      <c r="F217" s="68"/>
      <c r="G217" s="69"/>
      <c r="H217" s="68"/>
    </row>
    <row r="218" spans="1:8" s="64" customFormat="1">
      <c r="A218" s="65"/>
      <c r="B218" s="66"/>
      <c r="C218" s="67"/>
      <c r="D218" s="167"/>
      <c r="E218" s="68"/>
      <c r="F218" s="68"/>
      <c r="G218" s="69"/>
      <c r="H218" s="68"/>
    </row>
    <row r="219" spans="1:8" s="64" customFormat="1">
      <c r="A219" s="65"/>
      <c r="B219" s="66"/>
      <c r="C219" s="67"/>
      <c r="D219" s="167"/>
      <c r="E219" s="68"/>
      <c r="F219" s="68"/>
      <c r="G219" s="69"/>
      <c r="H219" s="68"/>
    </row>
    <row r="220" spans="1:8" s="64" customFormat="1">
      <c r="A220" s="65"/>
      <c r="B220" s="66"/>
      <c r="C220" s="67"/>
      <c r="D220" s="167"/>
      <c r="E220" s="68"/>
      <c r="F220" s="68"/>
      <c r="G220" s="69"/>
      <c r="H220" s="68"/>
    </row>
    <row r="221" spans="1:8" s="64" customFormat="1">
      <c r="A221" s="65"/>
      <c r="B221" s="66"/>
      <c r="C221" s="67"/>
      <c r="D221" s="167"/>
      <c r="E221" s="68"/>
      <c r="F221" s="68"/>
      <c r="G221" s="69"/>
      <c r="H221" s="68"/>
    </row>
    <row r="222" spans="1:8" s="64" customFormat="1">
      <c r="A222" s="65"/>
      <c r="B222" s="66"/>
      <c r="C222" s="67"/>
      <c r="D222" s="167"/>
      <c r="E222" s="68"/>
      <c r="F222" s="68"/>
      <c r="G222" s="69"/>
      <c r="H222" s="68"/>
    </row>
    <row r="223" spans="1:8" s="64" customFormat="1">
      <c r="A223" s="65"/>
      <c r="B223" s="66"/>
      <c r="C223" s="67"/>
      <c r="D223" s="167"/>
      <c r="E223" s="68"/>
      <c r="F223" s="68"/>
      <c r="G223" s="69"/>
      <c r="H223" s="68"/>
    </row>
    <row r="224" spans="1:8" s="64" customFormat="1">
      <c r="A224" s="65"/>
      <c r="B224" s="66"/>
      <c r="C224" s="67"/>
      <c r="D224" s="167"/>
      <c r="E224" s="68"/>
      <c r="F224" s="68"/>
      <c r="G224" s="69"/>
      <c r="H224" s="68"/>
    </row>
    <row r="225" spans="1:8" s="64" customFormat="1">
      <c r="A225" s="65"/>
      <c r="B225" s="66"/>
      <c r="C225" s="67"/>
      <c r="D225" s="167"/>
      <c r="E225" s="68"/>
      <c r="F225" s="68"/>
      <c r="G225" s="69"/>
      <c r="H225" s="68"/>
    </row>
    <row r="226" spans="1:8" s="64" customFormat="1">
      <c r="A226" s="65"/>
      <c r="B226" s="66"/>
      <c r="C226" s="67"/>
      <c r="D226" s="167"/>
      <c r="E226" s="68"/>
      <c r="F226" s="68"/>
      <c r="G226" s="69"/>
      <c r="H226" s="68"/>
    </row>
    <row r="227" spans="1:8" s="64" customFormat="1">
      <c r="A227" s="65"/>
      <c r="B227" s="66"/>
      <c r="C227" s="67"/>
      <c r="D227" s="167"/>
      <c r="E227" s="68"/>
      <c r="F227" s="68"/>
      <c r="G227" s="69"/>
      <c r="H227" s="68"/>
    </row>
    <row r="228" spans="1:8" s="64" customFormat="1">
      <c r="A228" s="65"/>
      <c r="B228" s="66"/>
      <c r="C228" s="67"/>
      <c r="D228" s="167"/>
      <c r="E228" s="68"/>
      <c r="F228" s="68"/>
      <c r="G228" s="69"/>
      <c r="H228" s="68"/>
    </row>
    <row r="229" spans="1:8" s="64" customFormat="1">
      <c r="A229" s="65"/>
      <c r="B229" s="66"/>
      <c r="C229" s="67"/>
      <c r="D229" s="167"/>
      <c r="E229" s="68"/>
      <c r="F229" s="68"/>
      <c r="G229" s="69"/>
      <c r="H229" s="68"/>
    </row>
    <row r="230" spans="1:8" s="64" customFormat="1">
      <c r="A230" s="65"/>
      <c r="B230" s="66"/>
      <c r="C230" s="67"/>
      <c r="D230" s="167"/>
      <c r="E230" s="68"/>
      <c r="F230" s="68"/>
      <c r="G230" s="69"/>
      <c r="H230" s="68"/>
    </row>
    <row r="231" spans="1:8" s="64" customFormat="1">
      <c r="A231" s="65"/>
      <c r="B231" s="66"/>
      <c r="C231" s="67"/>
      <c r="D231" s="167"/>
      <c r="E231" s="68"/>
      <c r="F231" s="68"/>
      <c r="G231" s="69"/>
      <c r="H231" s="68"/>
    </row>
    <row r="232" spans="1:8" s="64" customFormat="1">
      <c r="A232" s="65"/>
      <c r="B232" s="66"/>
      <c r="C232" s="67"/>
      <c r="D232" s="167"/>
      <c r="E232" s="68"/>
      <c r="F232" s="68"/>
      <c r="G232" s="69"/>
      <c r="H232" s="68"/>
    </row>
    <row r="233" spans="1:8" s="64" customFormat="1">
      <c r="A233" s="65"/>
      <c r="B233" s="66"/>
      <c r="C233" s="67"/>
      <c r="D233" s="167"/>
      <c r="E233" s="68"/>
      <c r="F233" s="68"/>
      <c r="G233" s="69"/>
      <c r="H233" s="68"/>
    </row>
    <row r="234" spans="1:8" s="64" customFormat="1">
      <c r="A234" s="65"/>
      <c r="B234" s="66"/>
      <c r="C234" s="67"/>
      <c r="D234" s="167"/>
      <c r="E234" s="68"/>
      <c r="F234" s="68"/>
      <c r="G234" s="69"/>
      <c r="H234" s="68"/>
    </row>
    <row r="235" spans="1:8" s="64" customFormat="1">
      <c r="A235" s="65"/>
      <c r="B235" s="66"/>
      <c r="C235" s="67"/>
      <c r="D235" s="167"/>
      <c r="E235" s="68"/>
      <c r="F235" s="68"/>
      <c r="G235" s="69"/>
      <c r="H235" s="68"/>
    </row>
    <row r="236" spans="1:8" s="64" customFormat="1">
      <c r="A236" s="65"/>
      <c r="B236" s="66"/>
      <c r="C236" s="67"/>
      <c r="D236" s="167"/>
      <c r="E236" s="68"/>
      <c r="F236" s="68"/>
      <c r="G236" s="69"/>
      <c r="H236" s="68"/>
    </row>
    <row r="237" spans="1:8" s="64" customFormat="1">
      <c r="A237" s="65"/>
      <c r="B237" s="66"/>
      <c r="C237" s="67"/>
      <c r="D237" s="167"/>
      <c r="E237" s="68"/>
      <c r="F237" s="68"/>
      <c r="G237" s="69"/>
      <c r="H237" s="68"/>
    </row>
    <row r="238" spans="1:8" s="64" customFormat="1">
      <c r="A238" s="65"/>
      <c r="B238" s="66"/>
      <c r="C238" s="67"/>
      <c r="D238" s="167"/>
      <c r="E238" s="68"/>
      <c r="F238" s="68"/>
      <c r="G238" s="69"/>
      <c r="H238" s="68"/>
    </row>
    <row r="239" spans="1:8" s="64" customFormat="1">
      <c r="A239" s="65"/>
      <c r="B239" s="66"/>
      <c r="C239" s="67"/>
      <c r="D239" s="167"/>
      <c r="E239" s="68"/>
      <c r="F239" s="68"/>
      <c r="G239" s="69"/>
      <c r="H239" s="68"/>
    </row>
    <row r="240" spans="1:8" s="64" customFormat="1">
      <c r="A240" s="65"/>
      <c r="B240" s="66"/>
      <c r="C240" s="67"/>
      <c r="D240" s="167"/>
      <c r="E240" s="68"/>
      <c r="F240" s="68"/>
      <c r="G240" s="69"/>
      <c r="H240" s="68"/>
    </row>
    <row r="241" spans="1:8" s="64" customFormat="1">
      <c r="A241" s="65"/>
      <c r="B241" s="66"/>
      <c r="C241" s="67"/>
      <c r="D241" s="167"/>
      <c r="E241" s="68"/>
      <c r="F241" s="68"/>
      <c r="G241" s="69"/>
      <c r="H241" s="68"/>
    </row>
    <row r="242" spans="1:8" s="64" customFormat="1">
      <c r="A242" s="65"/>
      <c r="B242" s="66"/>
      <c r="C242" s="67"/>
      <c r="D242" s="167"/>
      <c r="E242" s="68"/>
      <c r="F242" s="68"/>
      <c r="G242" s="69"/>
      <c r="H242" s="68"/>
    </row>
    <row r="243" spans="1:8" s="64" customFormat="1">
      <c r="A243" s="65"/>
      <c r="B243" s="66"/>
      <c r="C243" s="67"/>
      <c r="D243" s="167"/>
      <c r="E243" s="68"/>
      <c r="F243" s="68"/>
      <c r="G243" s="69"/>
      <c r="H243" s="68"/>
    </row>
    <row r="244" spans="1:8" s="64" customFormat="1">
      <c r="A244" s="65"/>
      <c r="B244" s="66"/>
      <c r="C244" s="67"/>
      <c r="D244" s="167"/>
      <c r="E244" s="68"/>
      <c r="F244" s="68"/>
      <c r="G244" s="69"/>
      <c r="H244" s="68"/>
    </row>
    <row r="245" spans="1:8" s="64" customFormat="1">
      <c r="A245" s="65"/>
      <c r="B245" s="66"/>
      <c r="C245" s="67"/>
      <c r="D245" s="167"/>
      <c r="E245" s="68"/>
      <c r="F245" s="68"/>
      <c r="G245" s="69"/>
      <c r="H245" s="68"/>
    </row>
    <row r="246" spans="1:8" s="64" customFormat="1">
      <c r="A246" s="65"/>
      <c r="B246" s="66"/>
      <c r="C246" s="67"/>
      <c r="D246" s="167"/>
      <c r="E246" s="68"/>
      <c r="F246" s="68"/>
      <c r="G246" s="69"/>
      <c r="H246" s="68"/>
    </row>
    <row r="247" spans="1:8" s="64" customFormat="1">
      <c r="A247" s="65"/>
      <c r="B247" s="66"/>
      <c r="C247" s="67"/>
      <c r="D247" s="167"/>
      <c r="E247" s="68"/>
      <c r="F247" s="68"/>
      <c r="G247" s="69"/>
      <c r="H247" s="68"/>
    </row>
    <row r="248" spans="1:8" s="64" customFormat="1">
      <c r="A248" s="65"/>
      <c r="B248" s="66"/>
      <c r="C248" s="67"/>
      <c r="D248" s="167"/>
      <c r="E248" s="68"/>
      <c r="F248" s="68"/>
      <c r="G248" s="69"/>
      <c r="H248" s="68"/>
    </row>
    <row r="249" spans="1:8" s="64" customFormat="1">
      <c r="A249" s="65"/>
      <c r="B249" s="66"/>
      <c r="C249" s="67"/>
      <c r="D249" s="167"/>
      <c r="E249" s="68"/>
      <c r="F249" s="68"/>
      <c r="G249" s="69"/>
      <c r="H249" s="68"/>
    </row>
    <row r="250" spans="1:8" s="64" customFormat="1">
      <c r="A250" s="65"/>
      <c r="B250" s="66"/>
      <c r="C250" s="67"/>
      <c r="D250" s="167"/>
      <c r="E250" s="68"/>
      <c r="F250" s="68"/>
      <c r="G250" s="69"/>
      <c r="H250" s="68"/>
    </row>
    <row r="251" spans="1:8" s="64" customFormat="1">
      <c r="A251" s="65"/>
      <c r="B251" s="66"/>
      <c r="C251" s="67"/>
      <c r="D251" s="167"/>
      <c r="E251" s="68"/>
      <c r="F251" s="68"/>
      <c r="G251" s="69"/>
      <c r="H251" s="68"/>
    </row>
    <row r="252" spans="1:8" s="64" customFormat="1">
      <c r="A252" s="65"/>
      <c r="B252" s="66"/>
      <c r="C252" s="67"/>
      <c r="D252" s="167"/>
      <c r="E252" s="68"/>
      <c r="F252" s="68"/>
      <c r="G252" s="69"/>
      <c r="H252" s="68"/>
    </row>
    <row r="253" spans="1:8" s="64" customFormat="1">
      <c r="A253" s="65"/>
      <c r="B253" s="66"/>
      <c r="C253" s="67"/>
      <c r="D253" s="167"/>
      <c r="E253" s="68"/>
      <c r="F253" s="68"/>
      <c r="G253" s="69"/>
      <c r="H253" s="68"/>
    </row>
    <row r="254" spans="1:8" s="64" customFormat="1">
      <c r="A254" s="65"/>
      <c r="B254" s="66"/>
      <c r="C254" s="67"/>
      <c r="D254" s="167"/>
      <c r="E254" s="68"/>
      <c r="F254" s="68"/>
      <c r="G254" s="69"/>
      <c r="H254" s="68"/>
    </row>
    <row r="255" spans="1:8" s="64" customFormat="1">
      <c r="A255" s="65"/>
      <c r="B255" s="66"/>
      <c r="C255" s="67"/>
      <c r="D255" s="167"/>
      <c r="E255" s="68"/>
      <c r="F255" s="68"/>
      <c r="G255" s="69"/>
      <c r="H255" s="68"/>
    </row>
    <row r="256" spans="1:8" s="64" customFormat="1">
      <c r="A256" s="65"/>
      <c r="B256" s="66"/>
      <c r="C256" s="67"/>
      <c r="D256" s="167"/>
      <c r="E256" s="68"/>
      <c r="F256" s="68"/>
      <c r="G256" s="69"/>
      <c r="H256" s="68"/>
    </row>
    <row r="257" spans="1:8" s="64" customFormat="1">
      <c r="A257" s="65"/>
      <c r="B257" s="66"/>
      <c r="C257" s="67"/>
      <c r="D257" s="167"/>
      <c r="E257" s="68"/>
      <c r="F257" s="68"/>
      <c r="G257" s="69"/>
      <c r="H257" s="68"/>
    </row>
    <row r="258" spans="1:8" s="64" customFormat="1">
      <c r="A258" s="65"/>
      <c r="B258" s="66"/>
      <c r="C258" s="67"/>
      <c r="D258" s="167"/>
      <c r="E258" s="68"/>
      <c r="F258" s="68"/>
      <c r="G258" s="69"/>
      <c r="H258" s="68"/>
    </row>
    <row r="259" spans="1:8" s="64" customFormat="1">
      <c r="A259" s="65"/>
      <c r="B259" s="66"/>
      <c r="C259" s="67"/>
      <c r="D259" s="167"/>
      <c r="E259" s="68"/>
      <c r="F259" s="68"/>
      <c r="G259" s="69"/>
      <c r="H259" s="68"/>
    </row>
    <row r="260" spans="1:8" s="64" customFormat="1">
      <c r="A260" s="65"/>
      <c r="B260" s="66"/>
      <c r="C260" s="67"/>
      <c r="D260" s="167"/>
      <c r="E260" s="68"/>
      <c r="F260" s="68"/>
      <c r="G260" s="69"/>
      <c r="H260" s="68"/>
    </row>
    <row r="261" spans="1:8" s="64" customFormat="1">
      <c r="A261" s="65"/>
      <c r="B261" s="66"/>
      <c r="C261" s="67"/>
      <c r="D261" s="167"/>
      <c r="E261" s="68"/>
      <c r="F261" s="68"/>
      <c r="G261" s="69"/>
      <c r="H261" s="68"/>
    </row>
    <row r="262" spans="1:8" s="64" customFormat="1">
      <c r="A262" s="65"/>
      <c r="B262" s="66"/>
      <c r="C262" s="67"/>
      <c r="D262" s="167"/>
      <c r="E262" s="68"/>
      <c r="F262" s="68"/>
      <c r="G262" s="69"/>
      <c r="H262" s="68"/>
    </row>
    <row r="263" spans="1:8" s="64" customFormat="1">
      <c r="A263" s="65"/>
      <c r="B263" s="66"/>
      <c r="C263" s="67"/>
      <c r="D263" s="167"/>
      <c r="E263" s="68"/>
      <c r="F263" s="68"/>
      <c r="G263" s="69"/>
      <c r="H263" s="68"/>
    </row>
    <row r="264" spans="1:8" s="64" customFormat="1">
      <c r="A264" s="65"/>
      <c r="B264" s="66"/>
      <c r="C264" s="67"/>
      <c r="D264" s="167"/>
      <c r="E264" s="68"/>
      <c r="F264" s="68"/>
      <c r="G264" s="69"/>
      <c r="H264" s="68"/>
    </row>
    <row r="265" spans="1:8" s="64" customFormat="1">
      <c r="A265" s="65"/>
      <c r="B265" s="66"/>
      <c r="C265" s="67"/>
      <c r="D265" s="167"/>
      <c r="E265" s="68"/>
      <c r="F265" s="68"/>
      <c r="G265" s="69"/>
      <c r="H265" s="68"/>
    </row>
    <row r="266" spans="1:8" s="64" customFormat="1">
      <c r="A266" s="65"/>
      <c r="B266" s="66"/>
      <c r="C266" s="67"/>
      <c r="D266" s="167"/>
      <c r="E266" s="68"/>
      <c r="F266" s="68"/>
      <c r="G266" s="69"/>
      <c r="H266" s="68"/>
    </row>
    <row r="267" spans="1:8" s="64" customFormat="1">
      <c r="A267" s="65"/>
      <c r="B267" s="66"/>
      <c r="C267" s="67"/>
      <c r="D267" s="167"/>
      <c r="E267" s="68"/>
      <c r="F267" s="68"/>
      <c r="G267" s="69"/>
      <c r="H267" s="68"/>
    </row>
    <row r="268" spans="1:8" s="64" customFormat="1">
      <c r="A268" s="65"/>
      <c r="B268" s="66"/>
      <c r="C268" s="67"/>
      <c r="D268" s="167"/>
      <c r="E268" s="68"/>
      <c r="F268" s="68"/>
      <c r="G268" s="69"/>
      <c r="H268" s="68"/>
    </row>
    <row r="269" spans="1:8" s="64" customFormat="1">
      <c r="A269" s="65"/>
      <c r="B269" s="66"/>
      <c r="C269" s="67"/>
      <c r="D269" s="167"/>
      <c r="E269" s="68"/>
      <c r="F269" s="68"/>
      <c r="G269" s="69"/>
      <c r="H269" s="68"/>
    </row>
    <row r="270" spans="1:8" s="64" customFormat="1">
      <c r="A270" s="65"/>
      <c r="B270" s="66"/>
      <c r="C270" s="67"/>
      <c r="D270" s="167"/>
      <c r="E270" s="68"/>
      <c r="F270" s="68"/>
      <c r="G270" s="69"/>
      <c r="H270" s="68"/>
    </row>
    <row r="271" spans="1:8" s="64" customFormat="1">
      <c r="A271" s="65"/>
      <c r="B271" s="66"/>
      <c r="C271" s="67"/>
      <c r="D271" s="167"/>
      <c r="E271" s="68"/>
      <c r="F271" s="68"/>
      <c r="G271" s="69"/>
      <c r="H271" s="68"/>
    </row>
    <row r="272" spans="1:8" s="64" customFormat="1">
      <c r="A272" s="65"/>
      <c r="B272" s="66"/>
      <c r="C272" s="67"/>
      <c r="D272" s="167"/>
      <c r="E272" s="68"/>
      <c r="F272" s="68"/>
      <c r="G272" s="69"/>
      <c r="H272" s="68"/>
    </row>
    <row r="273" spans="1:8" s="64" customFormat="1">
      <c r="A273" s="65"/>
      <c r="B273" s="66"/>
      <c r="C273" s="67"/>
      <c r="D273" s="167"/>
      <c r="E273" s="68"/>
      <c r="F273" s="68"/>
      <c r="G273" s="69"/>
      <c r="H273" s="68"/>
    </row>
    <row r="274" spans="1:8" s="64" customFormat="1">
      <c r="A274" s="65"/>
      <c r="B274" s="66"/>
      <c r="C274" s="67"/>
      <c r="D274" s="167"/>
      <c r="E274" s="68"/>
      <c r="F274" s="68"/>
      <c r="G274" s="69"/>
      <c r="H274" s="68"/>
    </row>
    <row r="275" spans="1:8" s="64" customFormat="1">
      <c r="A275" s="65"/>
      <c r="B275" s="66"/>
      <c r="C275" s="67"/>
      <c r="D275" s="167"/>
      <c r="E275" s="68"/>
      <c r="F275" s="68"/>
      <c r="G275" s="69"/>
      <c r="H275" s="68"/>
    </row>
    <row r="276" spans="1:8" s="64" customFormat="1">
      <c r="A276" s="65"/>
      <c r="B276" s="66"/>
      <c r="C276" s="67"/>
      <c r="D276" s="167"/>
      <c r="E276" s="68"/>
      <c r="F276" s="68"/>
      <c r="G276" s="69"/>
      <c r="H276" s="68"/>
    </row>
    <row r="277" spans="1:8" s="64" customFormat="1">
      <c r="A277" s="65"/>
      <c r="B277" s="66"/>
      <c r="C277" s="67"/>
      <c r="D277" s="167"/>
      <c r="E277" s="68"/>
      <c r="F277" s="68"/>
      <c r="G277" s="69"/>
      <c r="H277" s="68"/>
    </row>
    <row r="278" spans="1:8" s="64" customFormat="1">
      <c r="A278" s="65"/>
      <c r="B278" s="66"/>
      <c r="C278" s="67"/>
      <c r="D278" s="167"/>
      <c r="E278" s="68"/>
      <c r="F278" s="68"/>
      <c r="G278" s="69"/>
      <c r="H278" s="68"/>
    </row>
    <row r="279" spans="1:8" s="64" customFormat="1">
      <c r="A279" s="65"/>
      <c r="B279" s="66"/>
      <c r="C279" s="67"/>
      <c r="D279" s="167"/>
      <c r="E279" s="68"/>
      <c r="F279" s="68"/>
      <c r="G279" s="69"/>
      <c r="H279" s="68"/>
    </row>
    <row r="280" spans="1:8" s="64" customFormat="1">
      <c r="A280" s="65"/>
      <c r="B280" s="66"/>
      <c r="C280" s="67"/>
      <c r="D280" s="167"/>
      <c r="E280" s="68"/>
      <c r="F280" s="68"/>
      <c r="G280" s="69"/>
      <c r="H280" s="68"/>
    </row>
    <row r="281" spans="1:8" s="64" customFormat="1">
      <c r="A281" s="65"/>
      <c r="B281" s="66"/>
      <c r="C281" s="67"/>
      <c r="D281" s="167"/>
      <c r="E281" s="68"/>
      <c r="F281" s="68"/>
      <c r="G281" s="69"/>
      <c r="H281" s="68"/>
    </row>
    <row r="282" spans="1:8" s="64" customFormat="1">
      <c r="A282" s="65"/>
      <c r="B282" s="66"/>
      <c r="C282" s="67"/>
      <c r="D282" s="167"/>
      <c r="E282" s="68"/>
      <c r="F282" s="68"/>
      <c r="G282" s="69"/>
      <c r="H282" s="68"/>
    </row>
    <row r="283" spans="1:8" s="64" customFormat="1">
      <c r="A283" s="65"/>
      <c r="B283" s="66"/>
      <c r="C283" s="67"/>
      <c r="D283" s="167"/>
      <c r="E283" s="68"/>
      <c r="F283" s="68"/>
      <c r="G283" s="69"/>
      <c r="H283" s="68"/>
    </row>
    <row r="284" spans="1:8" s="64" customFormat="1">
      <c r="A284" s="65"/>
      <c r="B284" s="66"/>
      <c r="C284" s="67"/>
      <c r="D284" s="167"/>
      <c r="E284" s="68"/>
      <c r="F284" s="68"/>
      <c r="G284" s="69"/>
      <c r="H284" s="68"/>
    </row>
    <row r="285" spans="1:8" s="64" customFormat="1">
      <c r="A285" s="65"/>
      <c r="B285" s="66"/>
      <c r="C285" s="67"/>
      <c r="D285" s="167"/>
      <c r="E285" s="68"/>
      <c r="F285" s="68"/>
      <c r="G285" s="69"/>
      <c r="H285" s="68"/>
    </row>
    <row r="286" spans="1:8" s="64" customFormat="1">
      <c r="A286" s="65"/>
      <c r="B286" s="66"/>
      <c r="C286" s="67"/>
      <c r="D286" s="167"/>
      <c r="E286" s="68"/>
      <c r="F286" s="68"/>
      <c r="G286" s="69"/>
      <c r="H286" s="68"/>
    </row>
    <row r="287" spans="1:8" s="64" customFormat="1">
      <c r="A287" s="65"/>
      <c r="B287" s="66"/>
      <c r="C287" s="67"/>
      <c r="D287" s="167"/>
      <c r="E287" s="68"/>
      <c r="F287" s="68"/>
      <c r="G287" s="69"/>
      <c r="H287" s="68"/>
    </row>
    <row r="288" spans="1:8" s="64" customFormat="1">
      <c r="A288" s="65"/>
      <c r="B288" s="66"/>
      <c r="C288" s="67"/>
      <c r="D288" s="167"/>
      <c r="E288" s="68"/>
      <c r="F288" s="68"/>
      <c r="G288" s="69"/>
      <c r="H288" s="68"/>
    </row>
    <row r="289" spans="1:8" s="64" customFormat="1">
      <c r="A289" s="65"/>
      <c r="B289" s="66"/>
      <c r="C289" s="67"/>
      <c r="D289" s="167"/>
      <c r="E289" s="68"/>
      <c r="F289" s="68"/>
      <c r="G289" s="69"/>
      <c r="H289" s="68"/>
    </row>
    <row r="290" spans="1:8" s="64" customFormat="1">
      <c r="A290" s="65"/>
      <c r="B290" s="66"/>
      <c r="C290" s="67"/>
      <c r="D290" s="167"/>
      <c r="E290" s="68"/>
      <c r="F290" s="68"/>
      <c r="G290" s="69"/>
      <c r="H290" s="68"/>
    </row>
    <row r="291" spans="1:8" s="64" customFormat="1">
      <c r="A291" s="65"/>
      <c r="B291" s="66"/>
      <c r="C291" s="67"/>
      <c r="D291" s="167"/>
      <c r="E291" s="68"/>
      <c r="F291" s="68"/>
      <c r="G291" s="69"/>
      <c r="H291" s="68"/>
    </row>
    <row r="292" spans="1:8" s="64" customFormat="1">
      <c r="A292" s="65"/>
      <c r="B292" s="66"/>
      <c r="C292" s="67"/>
      <c r="D292" s="167"/>
      <c r="E292" s="68"/>
      <c r="F292" s="68"/>
      <c r="G292" s="69"/>
      <c r="H292" s="68"/>
    </row>
    <row r="293" spans="1:8" s="64" customFormat="1">
      <c r="A293" s="65"/>
      <c r="B293" s="66"/>
      <c r="C293" s="67"/>
      <c r="D293" s="167"/>
      <c r="E293" s="68"/>
      <c r="F293" s="68"/>
      <c r="G293" s="69"/>
      <c r="H293" s="68"/>
    </row>
    <row r="294" spans="1:8" s="64" customFormat="1">
      <c r="A294" s="65"/>
      <c r="B294" s="66"/>
      <c r="C294" s="67"/>
      <c r="D294" s="167"/>
      <c r="E294" s="68"/>
      <c r="F294" s="68"/>
      <c r="G294" s="69"/>
      <c r="H294" s="68"/>
    </row>
    <row r="295" spans="1:8" s="64" customFormat="1">
      <c r="A295" s="65"/>
      <c r="B295" s="66"/>
      <c r="C295" s="67"/>
      <c r="D295" s="167"/>
      <c r="E295" s="68"/>
      <c r="F295" s="68"/>
      <c r="G295" s="69"/>
      <c r="H295" s="68"/>
    </row>
    <row r="296" spans="1:8" s="64" customFormat="1">
      <c r="A296" s="65"/>
      <c r="B296" s="66"/>
      <c r="C296" s="67"/>
      <c r="D296" s="167"/>
      <c r="E296" s="68"/>
      <c r="F296" s="68"/>
      <c r="G296" s="69"/>
      <c r="H296" s="68"/>
    </row>
    <row r="297" spans="1:8" s="64" customFormat="1">
      <c r="A297" s="65"/>
      <c r="B297" s="66"/>
      <c r="C297" s="67"/>
      <c r="D297" s="167"/>
      <c r="E297" s="68"/>
      <c r="F297" s="68"/>
      <c r="G297" s="69"/>
      <c r="H297" s="68"/>
    </row>
    <row r="298" spans="1:8" s="64" customFormat="1">
      <c r="A298" s="65"/>
      <c r="B298" s="66"/>
      <c r="C298" s="67"/>
      <c r="D298" s="167"/>
      <c r="E298" s="68"/>
      <c r="F298" s="68"/>
      <c r="G298" s="69"/>
      <c r="H298" s="68"/>
    </row>
    <row r="299" spans="1:8" s="64" customFormat="1">
      <c r="A299" s="65"/>
      <c r="B299" s="66"/>
      <c r="C299" s="67"/>
      <c r="D299" s="167"/>
      <c r="E299" s="68"/>
      <c r="F299" s="68"/>
      <c r="G299" s="69"/>
      <c r="H299" s="68"/>
    </row>
    <row r="300" spans="1:8" s="64" customFormat="1">
      <c r="A300" s="65"/>
      <c r="B300" s="66"/>
      <c r="C300" s="67"/>
      <c r="D300" s="167"/>
      <c r="E300" s="68"/>
      <c r="F300" s="68"/>
      <c r="G300" s="69"/>
      <c r="H300" s="68"/>
    </row>
    <row r="301" spans="1:8" s="64" customFormat="1">
      <c r="A301" s="65"/>
      <c r="B301" s="66"/>
      <c r="C301" s="67"/>
      <c r="D301" s="167"/>
      <c r="E301" s="68"/>
      <c r="F301" s="68"/>
      <c r="G301" s="69"/>
      <c r="H301" s="68"/>
    </row>
    <row r="302" spans="1:8" s="64" customFormat="1">
      <c r="A302" s="65"/>
      <c r="B302" s="66"/>
      <c r="C302" s="67"/>
      <c r="D302" s="167"/>
      <c r="E302" s="68"/>
      <c r="F302" s="68"/>
      <c r="G302" s="69"/>
      <c r="H302" s="68"/>
    </row>
    <row r="303" spans="1:8" s="64" customFormat="1">
      <c r="A303" s="65"/>
      <c r="B303" s="66"/>
      <c r="C303" s="67"/>
      <c r="D303" s="167"/>
      <c r="E303" s="68"/>
      <c r="F303" s="68"/>
      <c r="G303" s="69"/>
      <c r="H303" s="68"/>
    </row>
    <row r="304" spans="1:8" s="64" customFormat="1">
      <c r="A304" s="65"/>
      <c r="B304" s="66"/>
      <c r="C304" s="67"/>
      <c r="D304" s="167"/>
      <c r="E304" s="68"/>
      <c r="F304" s="68"/>
      <c r="G304" s="69"/>
      <c r="H304" s="68"/>
    </row>
    <row r="305" spans="1:8" s="64" customFormat="1">
      <c r="A305" s="65"/>
      <c r="B305" s="66"/>
      <c r="C305" s="67"/>
      <c r="D305" s="167"/>
      <c r="E305" s="68"/>
      <c r="F305" s="68"/>
      <c r="G305" s="69"/>
      <c r="H305" s="68"/>
    </row>
    <row r="306" spans="1:8" s="64" customFormat="1">
      <c r="A306" s="65"/>
      <c r="B306" s="66"/>
      <c r="C306" s="67"/>
      <c r="D306" s="167"/>
      <c r="E306" s="68"/>
      <c r="F306" s="68"/>
      <c r="G306" s="69"/>
      <c r="H306" s="68"/>
    </row>
    <row r="307" spans="1:8" s="64" customFormat="1">
      <c r="A307" s="65"/>
      <c r="B307" s="66"/>
      <c r="C307" s="67"/>
      <c r="D307" s="167"/>
      <c r="E307" s="68"/>
      <c r="F307" s="68"/>
      <c r="G307" s="69"/>
      <c r="H307" s="68"/>
    </row>
    <row r="308" spans="1:8" s="64" customFormat="1">
      <c r="A308" s="65"/>
      <c r="B308" s="66"/>
      <c r="C308" s="67"/>
      <c r="D308" s="167"/>
      <c r="E308" s="68"/>
      <c r="F308" s="68"/>
      <c r="G308" s="69"/>
      <c r="H308" s="68"/>
    </row>
    <row r="309" spans="1:8" s="64" customFormat="1">
      <c r="A309" s="65"/>
      <c r="B309" s="66"/>
      <c r="C309" s="67"/>
      <c r="D309" s="167"/>
      <c r="E309" s="68"/>
      <c r="F309" s="68"/>
      <c r="G309" s="69"/>
      <c r="H309" s="68"/>
    </row>
    <row r="310" spans="1:8" s="64" customFormat="1">
      <c r="A310" s="65"/>
      <c r="B310" s="66"/>
      <c r="C310" s="67"/>
      <c r="D310" s="167"/>
      <c r="E310" s="68"/>
      <c r="F310" s="68"/>
      <c r="G310" s="69"/>
      <c r="H310" s="68"/>
    </row>
    <row r="311" spans="1:8" s="64" customFormat="1">
      <c r="A311" s="65"/>
      <c r="B311" s="66"/>
      <c r="C311" s="67"/>
      <c r="D311" s="167"/>
      <c r="E311" s="68"/>
      <c r="F311" s="68"/>
      <c r="G311" s="69"/>
      <c r="H311" s="68"/>
    </row>
    <row r="312" spans="1:8" s="64" customFormat="1">
      <c r="A312" s="65"/>
      <c r="B312" s="66"/>
      <c r="C312" s="67"/>
      <c r="D312" s="167"/>
      <c r="E312" s="68"/>
      <c r="F312" s="68"/>
      <c r="G312" s="69"/>
      <c r="H312" s="68"/>
    </row>
    <row r="313" spans="1:8" s="64" customFormat="1">
      <c r="A313" s="65"/>
      <c r="B313" s="66"/>
      <c r="C313" s="67"/>
      <c r="D313" s="167"/>
      <c r="E313" s="68"/>
      <c r="F313" s="68"/>
      <c r="G313" s="69"/>
      <c r="H313" s="68"/>
    </row>
    <row r="314" spans="1:8" s="64" customFormat="1">
      <c r="A314" s="65"/>
      <c r="B314" s="66"/>
      <c r="C314" s="67"/>
      <c r="D314" s="167"/>
      <c r="E314" s="68"/>
      <c r="F314" s="68"/>
      <c r="G314" s="69"/>
      <c r="H314" s="68"/>
    </row>
    <row r="315" spans="1:8" s="64" customFormat="1">
      <c r="A315" s="65"/>
      <c r="B315" s="66"/>
      <c r="C315" s="67"/>
      <c r="D315" s="167"/>
      <c r="E315" s="68"/>
      <c r="F315" s="68"/>
      <c r="G315" s="69"/>
      <c r="H315" s="68"/>
    </row>
    <row r="316" spans="1:8" s="64" customFormat="1">
      <c r="A316" s="65"/>
      <c r="B316" s="66"/>
      <c r="C316" s="67"/>
      <c r="D316" s="167"/>
      <c r="E316" s="68"/>
      <c r="F316" s="68"/>
      <c r="G316" s="69"/>
      <c r="H316" s="68"/>
    </row>
    <row r="317" spans="1:8" s="64" customFormat="1">
      <c r="A317" s="65"/>
      <c r="B317" s="66"/>
      <c r="C317" s="67"/>
      <c r="D317" s="167"/>
      <c r="E317" s="68"/>
      <c r="F317" s="68"/>
      <c r="G317" s="69"/>
      <c r="H317" s="68"/>
    </row>
    <row r="318" spans="1:8" s="64" customFormat="1">
      <c r="A318" s="65"/>
      <c r="B318" s="66"/>
      <c r="C318" s="67"/>
      <c r="D318" s="167"/>
      <c r="E318" s="68"/>
      <c r="F318" s="68"/>
      <c r="G318" s="69"/>
      <c r="H318" s="68"/>
    </row>
    <row r="319" spans="1:8" s="64" customFormat="1">
      <c r="A319" s="65"/>
      <c r="B319" s="66"/>
      <c r="C319" s="67"/>
      <c r="D319" s="167"/>
      <c r="E319" s="68"/>
      <c r="F319" s="68"/>
      <c r="G319" s="69"/>
      <c r="H319" s="68"/>
    </row>
    <row r="320" spans="1:8" s="64" customFormat="1">
      <c r="A320" s="65"/>
      <c r="B320" s="66"/>
      <c r="C320" s="67"/>
      <c r="D320" s="167"/>
      <c r="E320" s="68"/>
      <c r="F320" s="68"/>
      <c r="G320" s="69"/>
      <c r="H320" s="68"/>
    </row>
    <row r="321" spans="1:8" s="64" customFormat="1">
      <c r="A321" s="65"/>
      <c r="B321" s="66"/>
      <c r="C321" s="67"/>
      <c r="D321" s="167"/>
      <c r="E321" s="68"/>
      <c r="F321" s="68"/>
      <c r="G321" s="69"/>
      <c r="H321" s="68"/>
    </row>
    <row r="322" spans="1:8" s="64" customFormat="1">
      <c r="A322" s="65"/>
      <c r="B322" s="66"/>
      <c r="C322" s="67"/>
      <c r="D322" s="167"/>
      <c r="E322" s="68"/>
      <c r="F322" s="68"/>
      <c r="G322" s="69"/>
      <c r="H322" s="68"/>
    </row>
    <row r="323" spans="1:8" s="64" customFormat="1">
      <c r="A323" s="65"/>
      <c r="B323" s="66"/>
      <c r="C323" s="67"/>
      <c r="D323" s="167"/>
      <c r="E323" s="68"/>
      <c r="F323" s="68"/>
      <c r="G323" s="69"/>
      <c r="H323" s="68"/>
    </row>
    <row r="324" spans="1:8" s="64" customFormat="1">
      <c r="A324" s="65"/>
      <c r="B324" s="66"/>
      <c r="C324" s="67"/>
      <c r="D324" s="167"/>
      <c r="E324" s="68"/>
      <c r="F324" s="68"/>
      <c r="G324" s="69"/>
      <c r="H324" s="68"/>
    </row>
    <row r="325" spans="1:8" s="64" customFormat="1">
      <c r="A325" s="65"/>
      <c r="B325" s="66"/>
      <c r="C325" s="67"/>
      <c r="D325" s="167"/>
      <c r="E325" s="68"/>
      <c r="F325" s="68"/>
      <c r="G325" s="69"/>
      <c r="H325" s="68"/>
    </row>
    <row r="326" spans="1:8" s="64" customFormat="1">
      <c r="A326" s="65"/>
      <c r="B326" s="66"/>
      <c r="C326" s="67"/>
      <c r="D326" s="167"/>
      <c r="E326" s="68"/>
      <c r="F326" s="68"/>
      <c r="G326" s="69"/>
      <c r="H326" s="68"/>
    </row>
    <row r="327" spans="1:8" s="64" customFormat="1">
      <c r="A327" s="65"/>
      <c r="B327" s="66"/>
      <c r="C327" s="67"/>
      <c r="D327" s="167"/>
      <c r="E327" s="68"/>
      <c r="F327" s="68"/>
      <c r="G327" s="69"/>
      <c r="H327" s="68"/>
    </row>
    <row r="328" spans="1:8" s="64" customFormat="1">
      <c r="A328" s="65"/>
      <c r="B328" s="66"/>
      <c r="C328" s="67"/>
      <c r="D328" s="167"/>
      <c r="E328" s="68"/>
      <c r="F328" s="68"/>
      <c r="G328" s="69"/>
      <c r="H328" s="68"/>
    </row>
    <row r="329" spans="1:8" s="64" customFormat="1">
      <c r="A329" s="65"/>
      <c r="B329" s="66"/>
      <c r="C329" s="67"/>
      <c r="D329" s="167"/>
      <c r="E329" s="68"/>
      <c r="F329" s="68"/>
      <c r="G329" s="69"/>
      <c r="H329" s="68"/>
    </row>
    <row r="330" spans="1:8" s="64" customFormat="1">
      <c r="A330" s="65"/>
      <c r="B330" s="66"/>
      <c r="C330" s="67"/>
      <c r="D330" s="167"/>
      <c r="E330" s="68"/>
      <c r="F330" s="68"/>
      <c r="G330" s="69"/>
      <c r="H330" s="68"/>
    </row>
    <row r="331" spans="1:8" s="64" customFormat="1">
      <c r="A331" s="65"/>
      <c r="B331" s="66"/>
      <c r="C331" s="67"/>
      <c r="D331" s="167"/>
      <c r="E331" s="68"/>
      <c r="F331" s="68"/>
      <c r="G331" s="69"/>
      <c r="H331" s="68"/>
    </row>
    <row r="332" spans="1:8" s="64" customFormat="1">
      <c r="A332" s="65"/>
      <c r="B332" s="66"/>
      <c r="C332" s="67"/>
      <c r="D332" s="167"/>
      <c r="E332" s="68"/>
      <c r="F332" s="68"/>
      <c r="G332" s="69"/>
      <c r="H332" s="68"/>
    </row>
    <row r="333" spans="1:8" s="64" customFormat="1">
      <c r="A333" s="65"/>
      <c r="B333" s="66"/>
      <c r="C333" s="67"/>
      <c r="D333" s="167"/>
      <c r="E333" s="68"/>
      <c r="F333" s="68"/>
      <c r="G333" s="69"/>
      <c r="H333" s="68"/>
    </row>
    <row r="334" spans="1:8" s="64" customFormat="1">
      <c r="A334" s="65"/>
      <c r="B334" s="66"/>
      <c r="C334" s="67"/>
      <c r="D334" s="167"/>
      <c r="E334" s="68"/>
      <c r="F334" s="68"/>
      <c r="G334" s="69"/>
      <c r="H334" s="68"/>
    </row>
    <row r="335" spans="1:8" s="64" customFormat="1">
      <c r="A335" s="65"/>
      <c r="B335" s="66"/>
      <c r="C335" s="67"/>
      <c r="D335" s="167"/>
      <c r="E335" s="68"/>
      <c r="F335" s="68"/>
      <c r="G335" s="69"/>
      <c r="H335" s="68"/>
    </row>
    <row r="336" spans="1:8" s="64" customFormat="1">
      <c r="A336" s="65"/>
      <c r="B336" s="66"/>
      <c r="C336" s="67"/>
      <c r="D336" s="167"/>
      <c r="E336" s="68"/>
      <c r="F336" s="68"/>
      <c r="G336" s="69"/>
      <c r="H336" s="68"/>
    </row>
    <row r="337" spans="1:8" s="64" customFormat="1">
      <c r="A337" s="65"/>
      <c r="B337" s="66"/>
      <c r="C337" s="67"/>
      <c r="D337" s="167"/>
      <c r="E337" s="68"/>
      <c r="F337" s="68"/>
      <c r="G337" s="69"/>
      <c r="H337" s="68"/>
    </row>
    <row r="338" spans="1:8" s="64" customFormat="1">
      <c r="A338" s="65"/>
      <c r="B338" s="66"/>
      <c r="C338" s="67"/>
      <c r="D338" s="167"/>
      <c r="E338" s="68"/>
      <c r="F338" s="68"/>
      <c r="G338" s="69"/>
      <c r="H338" s="68"/>
    </row>
    <row r="339" spans="1:8" s="64" customFormat="1">
      <c r="A339" s="65"/>
      <c r="B339" s="66"/>
      <c r="C339" s="67"/>
      <c r="D339" s="167"/>
      <c r="E339" s="68"/>
      <c r="F339" s="68"/>
      <c r="G339" s="69"/>
      <c r="H339" s="68"/>
    </row>
    <row r="340" spans="1:8" s="64" customFormat="1">
      <c r="A340" s="65"/>
      <c r="B340" s="66"/>
      <c r="C340" s="67"/>
      <c r="D340" s="167"/>
      <c r="E340" s="68"/>
      <c r="F340" s="68"/>
      <c r="G340" s="69"/>
      <c r="H340" s="68"/>
    </row>
    <row r="341" spans="1:8" s="64" customFormat="1">
      <c r="A341" s="65"/>
      <c r="B341" s="66"/>
      <c r="C341" s="67"/>
      <c r="D341" s="167"/>
      <c r="E341" s="68"/>
      <c r="F341" s="68"/>
      <c r="G341" s="69"/>
      <c r="H341" s="68"/>
    </row>
    <row r="342" spans="1:8" s="64" customFormat="1">
      <c r="A342" s="65"/>
      <c r="B342" s="66"/>
      <c r="C342" s="67"/>
      <c r="D342" s="167"/>
      <c r="E342" s="68"/>
      <c r="F342" s="68"/>
      <c r="G342" s="69"/>
      <c r="H342" s="68"/>
    </row>
    <row r="343" spans="1:8" s="64" customFormat="1">
      <c r="A343" s="65"/>
      <c r="B343" s="66"/>
      <c r="C343" s="67"/>
      <c r="D343" s="167"/>
      <c r="E343" s="68"/>
      <c r="F343" s="68"/>
      <c r="G343" s="69"/>
      <c r="H343" s="68"/>
    </row>
    <row r="344" spans="1:8" s="64" customFormat="1">
      <c r="A344" s="65"/>
      <c r="B344" s="66"/>
      <c r="C344" s="67"/>
      <c r="D344" s="167"/>
      <c r="E344" s="68"/>
      <c r="F344" s="68"/>
      <c r="G344" s="69"/>
      <c r="H344" s="68"/>
    </row>
    <row r="345" spans="1:8" s="64" customFormat="1">
      <c r="A345" s="65"/>
      <c r="B345" s="66"/>
      <c r="C345" s="67"/>
      <c r="D345" s="167"/>
      <c r="E345" s="68"/>
      <c r="F345" s="68"/>
      <c r="G345" s="69"/>
      <c r="H345" s="68"/>
    </row>
    <row r="346" spans="1:8" s="64" customFormat="1">
      <c r="A346" s="65"/>
      <c r="B346" s="66"/>
      <c r="C346" s="67"/>
      <c r="D346" s="167"/>
      <c r="E346" s="68"/>
      <c r="F346" s="68"/>
      <c r="G346" s="69"/>
      <c r="H346" s="68"/>
    </row>
    <row r="347" spans="1:8" s="64" customFormat="1">
      <c r="A347" s="65"/>
      <c r="B347" s="66"/>
      <c r="C347" s="67"/>
      <c r="D347" s="167"/>
      <c r="E347" s="68"/>
      <c r="F347" s="68"/>
      <c r="G347" s="69"/>
      <c r="H347" s="68"/>
    </row>
    <row r="348" spans="1:8" s="64" customFormat="1">
      <c r="A348" s="65"/>
      <c r="B348" s="66"/>
      <c r="C348" s="67"/>
      <c r="D348" s="167"/>
      <c r="E348" s="68"/>
      <c r="F348" s="68"/>
      <c r="G348" s="69"/>
      <c r="H348" s="68"/>
    </row>
    <row r="349" spans="1:8" s="64" customFormat="1">
      <c r="A349" s="65"/>
      <c r="B349" s="66"/>
      <c r="C349" s="67"/>
      <c r="D349" s="167"/>
      <c r="E349" s="68"/>
      <c r="F349" s="68"/>
      <c r="G349" s="69"/>
      <c r="H349" s="68"/>
    </row>
    <row r="350" spans="1:8" s="64" customFormat="1">
      <c r="A350" s="65"/>
      <c r="B350" s="66"/>
      <c r="C350" s="67"/>
      <c r="D350" s="167"/>
      <c r="E350" s="68"/>
      <c r="F350" s="68"/>
      <c r="G350" s="69"/>
      <c r="H350" s="68"/>
    </row>
    <row r="351" spans="1:8" s="64" customFormat="1">
      <c r="A351" s="65"/>
      <c r="B351" s="66"/>
      <c r="C351" s="67"/>
      <c r="D351" s="167"/>
      <c r="E351" s="68"/>
      <c r="F351" s="68"/>
      <c r="G351" s="69"/>
      <c r="H351" s="68"/>
    </row>
    <row r="352" spans="1:8" s="64" customFormat="1">
      <c r="A352" s="65"/>
      <c r="B352" s="66"/>
      <c r="C352" s="67"/>
      <c r="D352" s="167"/>
      <c r="E352" s="68"/>
      <c r="F352" s="68"/>
      <c r="G352" s="69"/>
      <c r="H352" s="68"/>
    </row>
    <row r="353" spans="1:8" s="64" customFormat="1">
      <c r="A353" s="65"/>
      <c r="B353" s="66"/>
      <c r="C353" s="67"/>
      <c r="D353" s="167"/>
      <c r="E353" s="68"/>
      <c r="F353" s="68"/>
      <c r="G353" s="69"/>
      <c r="H353" s="68"/>
    </row>
    <row r="354" spans="1:8" s="64" customFormat="1">
      <c r="A354" s="65"/>
      <c r="B354" s="66"/>
      <c r="C354" s="67"/>
      <c r="D354" s="167"/>
      <c r="E354" s="68"/>
      <c r="F354" s="68"/>
      <c r="G354" s="69"/>
      <c r="H354" s="68"/>
    </row>
    <row r="355" spans="1:8" s="64" customFormat="1">
      <c r="A355" s="65"/>
      <c r="B355" s="66"/>
      <c r="C355" s="67"/>
      <c r="D355" s="167"/>
      <c r="E355" s="68"/>
      <c r="F355" s="68"/>
      <c r="G355" s="69"/>
      <c r="H355" s="68"/>
    </row>
    <row r="356" spans="1:8" s="64" customFormat="1">
      <c r="A356" s="65"/>
      <c r="B356" s="66"/>
      <c r="C356" s="67"/>
      <c r="D356" s="167"/>
      <c r="E356" s="68"/>
      <c r="F356" s="68"/>
      <c r="G356" s="69"/>
      <c r="H356" s="68"/>
    </row>
    <row r="357" spans="1:8" s="64" customFormat="1">
      <c r="A357" s="65"/>
      <c r="B357" s="66"/>
      <c r="C357" s="67"/>
      <c r="D357" s="167"/>
      <c r="E357" s="68"/>
      <c r="F357" s="68"/>
      <c r="G357" s="69"/>
      <c r="H357" s="68"/>
    </row>
    <row r="358" spans="1:8" s="64" customFormat="1">
      <c r="A358" s="65"/>
      <c r="B358" s="66"/>
      <c r="C358" s="67"/>
      <c r="D358" s="167"/>
      <c r="E358" s="68"/>
      <c r="F358" s="68"/>
      <c r="G358" s="69"/>
      <c r="H358" s="68"/>
    </row>
    <row r="359" spans="1:8" s="64" customFormat="1">
      <c r="A359" s="65"/>
      <c r="B359" s="66"/>
      <c r="C359" s="67"/>
      <c r="D359" s="167"/>
      <c r="E359" s="68"/>
      <c r="F359" s="68"/>
      <c r="G359" s="69"/>
      <c r="H359" s="68"/>
    </row>
    <row r="360" spans="1:8" s="64" customFormat="1">
      <c r="A360" s="65"/>
      <c r="B360" s="66"/>
      <c r="C360" s="67"/>
      <c r="D360" s="167"/>
      <c r="E360" s="68"/>
      <c r="F360" s="68"/>
      <c r="G360" s="69"/>
      <c r="H360" s="68"/>
    </row>
    <row r="361" spans="1:8" s="64" customFormat="1">
      <c r="A361" s="65"/>
      <c r="B361" s="66"/>
      <c r="C361" s="67"/>
      <c r="D361" s="167"/>
      <c r="E361" s="68"/>
      <c r="F361" s="68"/>
      <c r="G361" s="69"/>
      <c r="H361" s="68"/>
    </row>
    <row r="362" spans="1:8" s="64" customFormat="1">
      <c r="A362" s="65"/>
      <c r="B362" s="66"/>
      <c r="C362" s="67"/>
      <c r="D362" s="167"/>
      <c r="E362" s="68"/>
      <c r="F362" s="68"/>
      <c r="G362" s="69"/>
      <c r="H362" s="68"/>
    </row>
    <row r="363" spans="1:8" s="64" customFormat="1">
      <c r="A363" s="65"/>
      <c r="B363" s="66"/>
      <c r="C363" s="67"/>
      <c r="D363" s="167"/>
      <c r="E363" s="68"/>
      <c r="F363" s="68"/>
      <c r="G363" s="69"/>
      <c r="H363" s="68"/>
    </row>
    <row r="364" spans="1:8" s="64" customFormat="1">
      <c r="A364" s="65"/>
      <c r="B364" s="66"/>
      <c r="C364" s="67"/>
      <c r="D364" s="167"/>
      <c r="E364" s="68"/>
      <c r="F364" s="68"/>
      <c r="G364" s="69"/>
      <c r="H364" s="68"/>
    </row>
    <row r="365" spans="1:8" s="64" customFormat="1">
      <c r="A365" s="65"/>
      <c r="B365" s="66"/>
      <c r="C365" s="67"/>
      <c r="D365" s="167"/>
      <c r="E365" s="68"/>
      <c r="F365" s="68"/>
      <c r="G365" s="69"/>
      <c r="H365" s="68"/>
    </row>
    <row r="366" spans="1:8" s="64" customFormat="1">
      <c r="A366" s="65"/>
      <c r="B366" s="66"/>
      <c r="C366" s="67"/>
      <c r="D366" s="167"/>
      <c r="E366" s="68"/>
      <c r="F366" s="68"/>
      <c r="G366" s="69"/>
      <c r="H366" s="68"/>
    </row>
    <row r="367" spans="1:8" s="64" customFormat="1">
      <c r="A367" s="65"/>
      <c r="B367" s="66"/>
      <c r="C367" s="67"/>
      <c r="D367" s="167"/>
      <c r="E367" s="68"/>
      <c r="F367" s="68"/>
      <c r="G367" s="69"/>
      <c r="H367" s="68"/>
    </row>
    <row r="368" spans="1:8" s="64" customFormat="1">
      <c r="A368" s="65"/>
      <c r="B368" s="66"/>
      <c r="C368" s="67"/>
      <c r="D368" s="167"/>
      <c r="E368" s="68"/>
      <c r="F368" s="68"/>
      <c r="G368" s="69"/>
      <c r="H368" s="68"/>
    </row>
    <row r="369" spans="1:8" s="64" customFormat="1">
      <c r="A369" s="65"/>
      <c r="B369" s="66"/>
      <c r="C369" s="67"/>
      <c r="D369" s="167"/>
      <c r="E369" s="68"/>
      <c r="F369" s="68"/>
      <c r="G369" s="69"/>
      <c r="H369" s="68"/>
    </row>
    <row r="370" spans="1:8" s="64" customFormat="1">
      <c r="A370" s="65"/>
      <c r="B370" s="66"/>
      <c r="C370" s="67"/>
      <c r="D370" s="167"/>
      <c r="E370" s="68"/>
      <c r="F370" s="68"/>
      <c r="G370" s="69"/>
      <c r="H370" s="68"/>
    </row>
    <row r="371" spans="1:8" s="64" customFormat="1">
      <c r="A371" s="65"/>
      <c r="B371" s="66"/>
      <c r="C371" s="67"/>
      <c r="D371" s="167"/>
      <c r="E371" s="68"/>
      <c r="F371" s="68"/>
      <c r="G371" s="69"/>
      <c r="H371" s="68"/>
    </row>
    <row r="372" spans="1:8" s="64" customFormat="1">
      <c r="A372" s="65"/>
      <c r="B372" s="66"/>
      <c r="C372" s="67"/>
      <c r="D372" s="167"/>
      <c r="E372" s="68"/>
      <c r="F372" s="68"/>
      <c r="G372" s="69"/>
      <c r="H372" s="68"/>
    </row>
    <row r="373" spans="1:8" s="64" customFormat="1">
      <c r="A373" s="65"/>
      <c r="B373" s="66"/>
      <c r="C373" s="67"/>
      <c r="D373" s="167"/>
      <c r="E373" s="68"/>
      <c r="F373" s="68"/>
      <c r="G373" s="69"/>
      <c r="H373" s="68"/>
    </row>
    <row r="374" spans="1:8" s="64" customFormat="1">
      <c r="A374" s="65"/>
      <c r="B374" s="66"/>
      <c r="C374" s="67"/>
      <c r="D374" s="167"/>
      <c r="E374" s="68"/>
      <c r="F374" s="68"/>
      <c r="G374" s="69"/>
      <c r="H374" s="68"/>
    </row>
    <row r="375" spans="1:8" s="64" customFormat="1">
      <c r="A375" s="65"/>
      <c r="B375" s="66"/>
      <c r="C375" s="67"/>
      <c r="D375" s="167"/>
      <c r="E375" s="68"/>
      <c r="F375" s="68"/>
      <c r="G375" s="69"/>
      <c r="H375" s="68"/>
    </row>
    <row r="376" spans="1:8" s="64" customFormat="1">
      <c r="A376" s="65"/>
      <c r="B376" s="66"/>
      <c r="C376" s="67"/>
      <c r="D376" s="167"/>
      <c r="E376" s="68"/>
      <c r="F376" s="68"/>
      <c r="G376" s="69"/>
      <c r="H376" s="68"/>
    </row>
    <row r="377" spans="1:8" s="64" customFormat="1">
      <c r="A377" s="65"/>
      <c r="B377" s="66"/>
      <c r="C377" s="67"/>
      <c r="D377" s="167"/>
      <c r="E377" s="68"/>
      <c r="F377" s="68"/>
      <c r="G377" s="69"/>
      <c r="H377" s="68"/>
    </row>
    <row r="378" spans="1:8" s="64" customFormat="1">
      <c r="A378" s="65"/>
      <c r="B378" s="66"/>
      <c r="C378" s="67"/>
      <c r="D378" s="167"/>
      <c r="E378" s="68"/>
      <c r="F378" s="68"/>
      <c r="G378" s="69"/>
      <c r="H378" s="68"/>
    </row>
    <row r="379" spans="1:8" s="64" customFormat="1">
      <c r="A379" s="65"/>
      <c r="B379" s="66"/>
      <c r="C379" s="67"/>
      <c r="D379" s="167"/>
      <c r="E379" s="68"/>
      <c r="F379" s="68"/>
      <c r="G379" s="69"/>
      <c r="H379" s="68"/>
    </row>
    <row r="380" spans="1:8" s="64" customFormat="1">
      <c r="A380" s="65"/>
      <c r="B380" s="66"/>
      <c r="C380" s="67"/>
      <c r="D380" s="167"/>
      <c r="E380" s="68"/>
      <c r="F380" s="68"/>
      <c r="G380" s="69"/>
      <c r="H380" s="68"/>
    </row>
    <row r="381" spans="1:8" s="64" customFormat="1">
      <c r="A381" s="65"/>
      <c r="B381" s="66"/>
      <c r="C381" s="67"/>
      <c r="D381" s="167"/>
      <c r="E381" s="68"/>
      <c r="F381" s="68"/>
      <c r="G381" s="69"/>
      <c r="H381" s="68"/>
    </row>
    <row r="382" spans="1:8" s="64" customFormat="1">
      <c r="A382" s="65"/>
      <c r="B382" s="66"/>
      <c r="C382" s="67"/>
      <c r="D382" s="167"/>
      <c r="E382" s="68"/>
      <c r="F382" s="68"/>
      <c r="G382" s="69"/>
      <c r="H382" s="68"/>
    </row>
    <row r="383" spans="1:8" s="64" customFormat="1">
      <c r="A383" s="65"/>
      <c r="B383" s="66"/>
      <c r="C383" s="67"/>
      <c r="D383" s="167"/>
      <c r="E383" s="68"/>
      <c r="F383" s="68"/>
      <c r="G383" s="69"/>
      <c r="H383" s="68"/>
    </row>
    <row r="384" spans="1:8" s="64" customFormat="1">
      <c r="A384" s="65"/>
      <c r="B384" s="66"/>
      <c r="C384" s="67"/>
      <c r="D384" s="167"/>
      <c r="E384" s="68"/>
      <c r="F384" s="68"/>
      <c r="G384" s="69"/>
      <c r="H384" s="68"/>
    </row>
    <row r="385" spans="1:8" s="64" customFormat="1">
      <c r="A385" s="65"/>
      <c r="B385" s="66"/>
      <c r="C385" s="67"/>
      <c r="D385" s="167"/>
      <c r="E385" s="68"/>
      <c r="F385" s="68"/>
      <c r="G385" s="69"/>
      <c r="H385" s="68"/>
    </row>
    <row r="386" spans="1:8" s="64" customFormat="1">
      <c r="A386" s="65"/>
      <c r="B386" s="66"/>
      <c r="C386" s="67"/>
      <c r="D386" s="167"/>
      <c r="E386" s="68"/>
      <c r="F386" s="68"/>
      <c r="G386" s="69"/>
      <c r="H386" s="68"/>
    </row>
    <row r="387" spans="1:8" s="64" customFormat="1">
      <c r="A387" s="65"/>
      <c r="B387" s="66"/>
      <c r="C387" s="67"/>
      <c r="D387" s="167"/>
      <c r="E387" s="68"/>
      <c r="F387" s="68"/>
      <c r="G387" s="69"/>
      <c r="H387" s="68"/>
    </row>
    <row r="388" spans="1:8" s="64" customFormat="1">
      <c r="A388" s="65"/>
      <c r="B388" s="66"/>
      <c r="C388" s="67"/>
      <c r="D388" s="167"/>
      <c r="E388" s="68"/>
      <c r="F388" s="68"/>
      <c r="G388" s="69"/>
      <c r="H388" s="68"/>
    </row>
    <row r="389" spans="1:8" s="64" customFormat="1">
      <c r="A389" s="65"/>
      <c r="B389" s="66"/>
      <c r="C389" s="67"/>
      <c r="D389" s="167"/>
      <c r="E389" s="68"/>
      <c r="F389" s="68"/>
      <c r="G389" s="69"/>
      <c r="H389" s="68"/>
    </row>
    <row r="390" spans="1:8" s="64" customFormat="1">
      <c r="A390" s="65"/>
      <c r="B390" s="66"/>
      <c r="C390" s="67"/>
      <c r="D390" s="167"/>
      <c r="E390" s="68"/>
      <c r="F390" s="68"/>
      <c r="G390" s="69"/>
      <c r="H390" s="68"/>
    </row>
    <row r="391" spans="1:8" s="64" customFormat="1">
      <c r="A391" s="65"/>
      <c r="B391" s="66"/>
      <c r="C391" s="67"/>
      <c r="D391" s="167"/>
      <c r="E391" s="68"/>
      <c r="F391" s="68"/>
      <c r="G391" s="69"/>
      <c r="H391" s="68"/>
    </row>
  </sheetData>
  <mergeCells count="7">
    <mergeCell ref="C78:F78"/>
    <mergeCell ref="A1:A76"/>
    <mergeCell ref="B1:C6"/>
    <mergeCell ref="B7:C7"/>
    <mergeCell ref="G7:H7"/>
    <mergeCell ref="B8:C8"/>
    <mergeCell ref="G8:G9"/>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8"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W387"/>
  <sheetViews>
    <sheetView view="pageBreakPreview" zoomScale="25" zoomScaleNormal="25" workbookViewId="0">
      <selection activeCell="D8" sqref="A8:XFD10"/>
    </sheetView>
  </sheetViews>
  <sheetFormatPr defaultColWidth="9.140625" defaultRowHeight="44.25"/>
  <cols>
    <col min="1" max="1" width="21.42578125" style="70" customWidth="1"/>
    <col min="2" max="2" width="21.42578125" style="71" customWidth="1"/>
    <col min="3" max="3" width="252.28515625" style="72" customWidth="1"/>
    <col min="4" max="4" width="59.7109375" style="73" customWidth="1"/>
    <col min="5" max="5" width="57.5703125" style="73" customWidth="1"/>
    <col min="6" max="6" width="22.7109375" style="74" customWidth="1"/>
    <col min="7" max="7" width="155.5703125" style="68" customWidth="1"/>
    <col min="8" max="8" width="36" style="54" customWidth="1"/>
    <col min="9" max="9" width="38.85546875" style="54" customWidth="1"/>
    <col min="10" max="10" width="45.140625" style="54" customWidth="1"/>
    <col min="11" max="16384" width="9.140625" style="54"/>
  </cols>
  <sheetData>
    <row r="1" spans="1:8" s="76" customFormat="1" ht="93.75" customHeight="1">
      <c r="A1" s="922" t="s">
        <v>973</v>
      </c>
      <c r="B1" s="925" t="s">
        <v>360</v>
      </c>
      <c r="C1" s="926"/>
      <c r="D1" s="282" t="s">
        <v>360</v>
      </c>
      <c r="E1" s="282" t="s">
        <v>360</v>
      </c>
      <c r="F1" s="284"/>
      <c r="G1" s="285"/>
      <c r="H1" s="75"/>
    </row>
    <row r="2" spans="1:8" s="76" customFormat="1" ht="111" customHeight="1">
      <c r="A2" s="923"/>
      <c r="B2" s="927"/>
      <c r="C2" s="928"/>
      <c r="D2" s="286" t="s">
        <v>941</v>
      </c>
      <c r="E2" s="286" t="s">
        <v>941</v>
      </c>
      <c r="F2" s="289"/>
      <c r="G2" s="288"/>
      <c r="H2" s="75"/>
    </row>
    <row r="3" spans="1:8" s="76" customFormat="1" ht="72.75" customHeight="1">
      <c r="A3" s="923"/>
      <c r="B3" s="927"/>
      <c r="C3" s="928"/>
      <c r="D3" s="286">
        <v>1368</v>
      </c>
      <c r="E3" s="286">
        <v>1368</v>
      </c>
      <c r="F3" s="289"/>
      <c r="G3" s="288"/>
      <c r="H3" s="75"/>
    </row>
    <row r="4" spans="1:8" s="76" customFormat="1" ht="72.75" customHeight="1">
      <c r="A4" s="923"/>
      <c r="B4" s="927"/>
      <c r="C4" s="928"/>
      <c r="D4" s="286" t="s">
        <v>537</v>
      </c>
      <c r="E4" s="286" t="s">
        <v>606</v>
      </c>
      <c r="F4" s="289"/>
      <c r="G4" s="288"/>
      <c r="H4" s="75"/>
    </row>
    <row r="5" spans="1:8" s="76" customFormat="1" ht="72.75" customHeight="1">
      <c r="A5" s="923"/>
      <c r="B5" s="927"/>
      <c r="C5" s="928"/>
      <c r="D5" s="286" t="s">
        <v>389</v>
      </c>
      <c r="E5" s="286" t="s">
        <v>389</v>
      </c>
      <c r="F5" s="289"/>
      <c r="G5" s="288"/>
      <c r="H5" s="75"/>
    </row>
    <row r="6" spans="1:8" s="76" customFormat="1" ht="72.75" customHeight="1">
      <c r="A6" s="923"/>
      <c r="B6" s="927"/>
      <c r="C6" s="928"/>
      <c r="D6" s="286" t="s">
        <v>521</v>
      </c>
      <c r="E6" s="286" t="s">
        <v>521</v>
      </c>
      <c r="F6" s="289"/>
      <c r="G6" s="288"/>
      <c r="H6" s="75"/>
    </row>
    <row r="7" spans="1:8" s="111" customFormat="1" ht="74.25" customHeight="1">
      <c r="A7" s="923"/>
      <c r="B7" s="836" t="s">
        <v>522</v>
      </c>
      <c r="C7" s="837"/>
      <c r="D7" s="121">
        <v>19150</v>
      </c>
      <c r="E7" s="121">
        <v>20050</v>
      </c>
      <c r="F7" s="838"/>
      <c r="G7" s="839"/>
      <c r="H7" s="110"/>
    </row>
    <row r="8" spans="1:8" s="56" customFormat="1" ht="68.25" customHeight="1">
      <c r="A8" s="923"/>
      <c r="B8" s="824" t="s">
        <v>523</v>
      </c>
      <c r="C8" s="825"/>
      <c r="D8" s="123" t="s">
        <v>1284</v>
      </c>
      <c r="E8" s="123" t="s">
        <v>1287</v>
      </c>
      <c r="F8" s="826" t="s">
        <v>524</v>
      </c>
      <c r="G8" s="164" t="s">
        <v>552</v>
      </c>
      <c r="H8" s="55"/>
    </row>
    <row r="9" spans="1:8" s="78" customFormat="1" ht="89.25" customHeight="1">
      <c r="A9" s="923"/>
      <c r="B9" s="291" t="s">
        <v>127</v>
      </c>
      <c r="C9" s="292"/>
      <c r="D9" s="293"/>
      <c r="E9" s="293"/>
      <c r="F9" s="929"/>
      <c r="G9" s="290"/>
      <c r="H9" s="77"/>
    </row>
    <row r="10" spans="1:8" s="58" customFormat="1" ht="78" customHeight="1">
      <c r="A10" s="923"/>
      <c r="B10" s="296" t="s">
        <v>539</v>
      </c>
      <c r="C10" s="136" t="s">
        <v>499</v>
      </c>
      <c r="D10" s="299" t="s">
        <v>129</v>
      </c>
      <c r="E10" s="299" t="s">
        <v>129</v>
      </c>
      <c r="F10" s="388" t="s">
        <v>539</v>
      </c>
      <c r="G10" s="124"/>
      <c r="H10" s="57"/>
    </row>
    <row r="11" spans="1:8" s="58" customFormat="1" ht="78" customHeight="1">
      <c r="A11" s="923"/>
      <c r="B11" s="296" t="s">
        <v>128</v>
      </c>
      <c r="C11" s="136" t="s">
        <v>500</v>
      </c>
      <c r="D11" s="299" t="s">
        <v>129</v>
      </c>
      <c r="E11" s="299" t="s">
        <v>129</v>
      </c>
      <c r="F11" s="388" t="s">
        <v>128</v>
      </c>
      <c r="G11" s="124"/>
      <c r="H11" s="57"/>
    </row>
    <row r="12" spans="1:8" s="58" customFormat="1" ht="78" customHeight="1">
      <c r="A12" s="923"/>
      <c r="B12" s="296" t="s">
        <v>501</v>
      </c>
      <c r="C12" s="136" t="s">
        <v>461</v>
      </c>
      <c r="D12" s="299" t="s">
        <v>129</v>
      </c>
      <c r="E12" s="299" t="s">
        <v>129</v>
      </c>
      <c r="F12" s="388" t="s">
        <v>501</v>
      </c>
      <c r="G12" s="124"/>
      <c r="H12" s="57"/>
    </row>
    <row r="13" spans="1:8" s="58" customFormat="1" ht="78" customHeight="1">
      <c r="A13" s="923"/>
      <c r="B13" s="296" t="s">
        <v>584</v>
      </c>
      <c r="C13" s="136" t="s">
        <v>711</v>
      </c>
      <c r="D13" s="299" t="s">
        <v>129</v>
      </c>
      <c r="E13" s="299" t="s">
        <v>129</v>
      </c>
      <c r="F13" s="388" t="s">
        <v>584</v>
      </c>
      <c r="G13" s="124"/>
      <c r="H13" s="57"/>
    </row>
    <row r="14" spans="1:8" s="58" customFormat="1" ht="78" customHeight="1">
      <c r="A14" s="923"/>
      <c r="B14" s="296" t="s">
        <v>462</v>
      </c>
      <c r="C14" s="136" t="s">
        <v>290</v>
      </c>
      <c r="D14" s="172">
        <v>220</v>
      </c>
      <c r="E14" s="299" t="s">
        <v>129</v>
      </c>
      <c r="F14" s="388" t="s">
        <v>462</v>
      </c>
      <c r="G14" s="124"/>
      <c r="H14" s="57"/>
    </row>
    <row r="15" spans="1:8" s="58" customFormat="1" ht="78" customHeight="1">
      <c r="A15" s="923"/>
      <c r="B15" s="296" t="s">
        <v>130</v>
      </c>
      <c r="C15" s="136" t="s">
        <v>131</v>
      </c>
      <c r="D15" s="9" t="s">
        <v>149</v>
      </c>
      <c r="E15" s="9" t="s">
        <v>149</v>
      </c>
      <c r="F15" s="388" t="s">
        <v>130</v>
      </c>
      <c r="G15" s="124"/>
      <c r="H15" s="57"/>
    </row>
    <row r="16" spans="1:8" s="58" customFormat="1" ht="78" customHeight="1">
      <c r="A16" s="923"/>
      <c r="B16" s="296" t="s">
        <v>5</v>
      </c>
      <c r="C16" s="137" t="s">
        <v>595</v>
      </c>
      <c r="D16" s="299" t="s">
        <v>129</v>
      </c>
      <c r="E16" s="299" t="s">
        <v>129</v>
      </c>
      <c r="F16" s="388" t="s">
        <v>5</v>
      </c>
      <c r="G16" s="124"/>
      <c r="H16" s="57"/>
    </row>
    <row r="17" spans="1:49" s="88" customFormat="1" ht="94.5" customHeight="1">
      <c r="A17" s="923"/>
      <c r="B17" s="321" t="s">
        <v>514</v>
      </c>
      <c r="C17" s="140" t="s">
        <v>515</v>
      </c>
      <c r="D17" s="339" t="s">
        <v>129</v>
      </c>
      <c r="E17" s="339" t="s">
        <v>129</v>
      </c>
      <c r="F17" s="321" t="s">
        <v>514</v>
      </c>
      <c r="H17" s="57"/>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s="58" customFormat="1" ht="78" customHeight="1">
      <c r="A18" s="923"/>
      <c r="B18" s="296" t="s">
        <v>503</v>
      </c>
      <c r="C18" s="136" t="s">
        <v>504</v>
      </c>
      <c r="D18" s="299" t="s">
        <v>129</v>
      </c>
      <c r="E18" s="299" t="s">
        <v>129</v>
      </c>
      <c r="F18" s="388" t="s">
        <v>503</v>
      </c>
      <c r="G18" s="124"/>
      <c r="H18" s="57"/>
    </row>
    <row r="19" spans="1:49" s="58" customFormat="1" ht="78" customHeight="1">
      <c r="A19" s="923"/>
      <c r="B19" s="296" t="s">
        <v>533</v>
      </c>
      <c r="C19" s="136" t="s">
        <v>402</v>
      </c>
      <c r="D19" s="172">
        <v>130</v>
      </c>
      <c r="E19" s="172">
        <v>130</v>
      </c>
      <c r="F19" s="388" t="s">
        <v>533</v>
      </c>
      <c r="G19" s="124" t="s">
        <v>464</v>
      </c>
      <c r="H19" s="57"/>
    </row>
    <row r="20" spans="1:49" s="58" customFormat="1" ht="78" customHeight="1">
      <c r="A20" s="923"/>
      <c r="B20" s="296" t="s">
        <v>403</v>
      </c>
      <c r="C20" s="136" t="s">
        <v>491</v>
      </c>
      <c r="D20" s="299" t="s">
        <v>129</v>
      </c>
      <c r="E20" s="299" t="s">
        <v>129</v>
      </c>
      <c r="F20" s="388" t="s">
        <v>403</v>
      </c>
      <c r="G20" s="124"/>
      <c r="H20" s="57"/>
    </row>
    <row r="21" spans="1:49" s="58" customFormat="1" ht="78" customHeight="1">
      <c r="A21" s="923"/>
      <c r="B21" s="296" t="s">
        <v>492</v>
      </c>
      <c r="C21" s="136" t="s">
        <v>493</v>
      </c>
      <c r="D21" s="9" t="s">
        <v>149</v>
      </c>
      <c r="E21" s="172">
        <v>470</v>
      </c>
      <c r="F21" s="388" t="s">
        <v>492</v>
      </c>
      <c r="G21" s="124" t="s">
        <v>1046</v>
      </c>
      <c r="H21" s="57"/>
    </row>
    <row r="22" spans="1:49" s="58" customFormat="1" ht="78" customHeight="1">
      <c r="A22" s="923"/>
      <c r="B22" s="296" t="s">
        <v>141</v>
      </c>
      <c r="C22" s="136" t="s">
        <v>142</v>
      </c>
      <c r="D22" s="299" t="s">
        <v>129</v>
      </c>
      <c r="E22" s="299" t="s">
        <v>129</v>
      </c>
      <c r="F22" s="388" t="s">
        <v>141</v>
      </c>
      <c r="G22" s="124"/>
      <c r="H22" s="57"/>
    </row>
    <row r="23" spans="1:49" s="58" customFormat="1" ht="78" customHeight="1">
      <c r="A23" s="923"/>
      <c r="B23" s="297" t="s">
        <v>229</v>
      </c>
      <c r="C23" s="136" t="s">
        <v>494</v>
      </c>
      <c r="D23" s="172">
        <v>160</v>
      </c>
      <c r="E23" s="172">
        <v>160</v>
      </c>
      <c r="F23" s="388" t="s">
        <v>229</v>
      </c>
      <c r="G23" s="124"/>
      <c r="H23" s="57"/>
    </row>
    <row r="24" spans="1:49" s="58" customFormat="1" ht="78" customHeight="1">
      <c r="A24" s="923"/>
      <c r="B24" s="297" t="s">
        <v>495</v>
      </c>
      <c r="C24" s="136" t="s">
        <v>712</v>
      </c>
      <c r="D24" s="299" t="s">
        <v>129</v>
      </c>
      <c r="E24" s="172">
        <v>110</v>
      </c>
      <c r="F24" s="388" t="s">
        <v>495</v>
      </c>
      <c r="G24" s="124"/>
      <c r="H24" s="57"/>
    </row>
    <row r="25" spans="1:49" s="58" customFormat="1" ht="78" customHeight="1">
      <c r="A25" s="923"/>
      <c r="B25" s="297" t="s">
        <v>249</v>
      </c>
      <c r="C25" s="136" t="s">
        <v>53</v>
      </c>
      <c r="D25" s="299" t="s">
        <v>129</v>
      </c>
      <c r="E25" s="299" t="s">
        <v>129</v>
      </c>
      <c r="F25" s="388" t="s">
        <v>249</v>
      </c>
      <c r="G25" s="124"/>
      <c r="H25" s="57"/>
    </row>
    <row r="26" spans="1:49" s="58" customFormat="1" ht="84" customHeight="1">
      <c r="A26" s="923"/>
      <c r="B26" s="297" t="s">
        <v>496</v>
      </c>
      <c r="C26" s="136" t="s">
        <v>404</v>
      </c>
      <c r="D26" s="299" t="s">
        <v>129</v>
      </c>
      <c r="E26" s="9" t="s">
        <v>149</v>
      </c>
      <c r="F26" s="388" t="s">
        <v>496</v>
      </c>
      <c r="G26" s="124"/>
      <c r="H26" s="57"/>
    </row>
    <row r="27" spans="1:49" s="58" customFormat="1" ht="90" customHeight="1">
      <c r="A27" s="923"/>
      <c r="B27" s="297" t="s">
        <v>476</v>
      </c>
      <c r="C27" s="136" t="s">
        <v>405</v>
      </c>
      <c r="D27" s="299" t="s">
        <v>129</v>
      </c>
      <c r="E27" s="299" t="s">
        <v>129</v>
      </c>
      <c r="F27" s="388" t="s">
        <v>476</v>
      </c>
      <c r="G27" s="124"/>
      <c r="H27" s="57"/>
    </row>
    <row r="28" spans="1:49" s="58" customFormat="1" ht="78" customHeight="1">
      <c r="A28" s="923"/>
      <c r="B28" s="297" t="s">
        <v>406</v>
      </c>
      <c r="C28" s="136" t="s">
        <v>553</v>
      </c>
      <c r="D28" s="172">
        <v>60</v>
      </c>
      <c r="E28" s="172">
        <v>60</v>
      </c>
      <c r="F28" s="388" t="s">
        <v>406</v>
      </c>
      <c r="G28" s="124" t="s">
        <v>1050</v>
      </c>
      <c r="H28" s="57"/>
    </row>
    <row r="29" spans="1:49" s="58" customFormat="1" ht="78" customHeight="1">
      <c r="A29" s="923"/>
      <c r="B29" s="297" t="s">
        <v>134</v>
      </c>
      <c r="C29" s="137" t="s">
        <v>554</v>
      </c>
      <c r="D29" s="299" t="s">
        <v>129</v>
      </c>
      <c r="E29" s="299" t="s">
        <v>129</v>
      </c>
      <c r="F29" s="388" t="s">
        <v>134</v>
      </c>
      <c r="G29" s="124"/>
      <c r="H29" s="57"/>
    </row>
    <row r="30" spans="1:49" s="58" customFormat="1" ht="78" customHeight="1">
      <c r="A30" s="923"/>
      <c r="B30" s="297" t="s">
        <v>135</v>
      </c>
      <c r="C30" s="137" t="s">
        <v>555</v>
      </c>
      <c r="D30" s="299" t="s">
        <v>129</v>
      </c>
      <c r="E30" s="299" t="s">
        <v>129</v>
      </c>
      <c r="F30" s="388" t="s">
        <v>135</v>
      </c>
      <c r="G30" s="124"/>
      <c r="H30" s="57"/>
    </row>
    <row r="31" spans="1:49" s="58" customFormat="1" ht="78" customHeight="1">
      <c r="A31" s="923"/>
      <c r="B31" s="297" t="s">
        <v>596</v>
      </c>
      <c r="C31" s="137" t="s">
        <v>597</v>
      </c>
      <c r="D31" s="122">
        <v>60</v>
      </c>
      <c r="E31" s="122">
        <v>60</v>
      </c>
      <c r="F31" s="388" t="s">
        <v>596</v>
      </c>
      <c r="G31" s="124"/>
      <c r="H31" s="57"/>
    </row>
    <row r="32" spans="1:49" s="58" customFormat="1" ht="78" customHeight="1">
      <c r="A32" s="923"/>
      <c r="B32" s="297" t="s">
        <v>598</v>
      </c>
      <c r="C32" s="136" t="s">
        <v>556</v>
      </c>
      <c r="D32" s="172">
        <v>110</v>
      </c>
      <c r="E32" s="299" t="s">
        <v>129</v>
      </c>
      <c r="F32" s="388" t="s">
        <v>598</v>
      </c>
      <c r="G32" s="124" t="s">
        <v>114</v>
      </c>
      <c r="H32" s="57"/>
    </row>
    <row r="33" spans="1:8" s="58" customFormat="1" ht="78" customHeight="1">
      <c r="A33" s="923"/>
      <c r="B33" s="297" t="s">
        <v>234</v>
      </c>
      <c r="C33" s="136" t="s">
        <v>253</v>
      </c>
      <c r="D33" s="122">
        <v>440</v>
      </c>
      <c r="E33" s="122">
        <v>440</v>
      </c>
      <c r="F33" s="390">
        <v>210</v>
      </c>
      <c r="G33" s="124"/>
      <c r="H33" s="57"/>
    </row>
    <row r="34" spans="1:8" s="58" customFormat="1" ht="78" customHeight="1">
      <c r="A34" s="923"/>
      <c r="B34" s="297" t="s">
        <v>235</v>
      </c>
      <c r="C34" s="136" t="s">
        <v>236</v>
      </c>
      <c r="D34" s="299" t="s">
        <v>129</v>
      </c>
      <c r="E34" s="299" t="s">
        <v>129</v>
      </c>
      <c r="F34" s="388" t="s">
        <v>235</v>
      </c>
      <c r="G34" s="124"/>
      <c r="H34" s="57"/>
    </row>
    <row r="35" spans="1:8" s="58" customFormat="1" ht="78" customHeight="1">
      <c r="A35" s="923"/>
      <c r="B35" s="297" t="s">
        <v>557</v>
      </c>
      <c r="C35" s="136" t="s">
        <v>327</v>
      </c>
      <c r="D35" s="299" t="s">
        <v>129</v>
      </c>
      <c r="E35" s="299" t="s">
        <v>129</v>
      </c>
      <c r="F35" s="388" t="s">
        <v>557</v>
      </c>
      <c r="G35" s="124"/>
      <c r="H35" s="57"/>
    </row>
    <row r="36" spans="1:8" s="58" customFormat="1" ht="78" customHeight="1">
      <c r="A36" s="923"/>
      <c r="B36" s="297" t="s">
        <v>55</v>
      </c>
      <c r="C36" s="137" t="s">
        <v>137</v>
      </c>
      <c r="D36" s="299" t="s">
        <v>129</v>
      </c>
      <c r="E36" s="299" t="s">
        <v>129</v>
      </c>
      <c r="F36" s="388" t="s">
        <v>55</v>
      </c>
      <c r="G36" s="124"/>
      <c r="H36" s="57"/>
    </row>
    <row r="37" spans="1:8" s="58" customFormat="1" ht="78" customHeight="1">
      <c r="A37" s="923"/>
      <c r="B37" s="297" t="s">
        <v>257</v>
      </c>
      <c r="C37" s="136" t="s">
        <v>600</v>
      </c>
      <c r="D37" s="299" t="s">
        <v>129</v>
      </c>
      <c r="E37" s="299" t="s">
        <v>129</v>
      </c>
      <c r="F37" s="388" t="s">
        <v>257</v>
      </c>
      <c r="G37" s="124"/>
      <c r="H37" s="57"/>
    </row>
    <row r="38" spans="1:8" s="58" customFormat="1" ht="78" customHeight="1">
      <c r="A38" s="923"/>
      <c r="B38" s="297" t="s">
        <v>185</v>
      </c>
      <c r="C38" s="136" t="s">
        <v>233</v>
      </c>
      <c r="D38" s="172">
        <v>220</v>
      </c>
      <c r="E38" s="299" t="s">
        <v>129</v>
      </c>
      <c r="F38" s="388" t="s">
        <v>185</v>
      </c>
      <c r="G38" s="124" t="s">
        <v>332</v>
      </c>
      <c r="H38" s="57"/>
    </row>
    <row r="39" spans="1:8" s="58" customFormat="1" ht="78" customHeight="1">
      <c r="A39" s="923"/>
      <c r="B39" s="297" t="s">
        <v>62</v>
      </c>
      <c r="C39" s="137" t="s">
        <v>558</v>
      </c>
      <c r="D39" s="172">
        <v>220</v>
      </c>
      <c r="E39" s="172">
        <v>220</v>
      </c>
      <c r="F39" s="388" t="s">
        <v>62</v>
      </c>
      <c r="G39" s="124"/>
      <c r="H39" s="57"/>
    </row>
    <row r="40" spans="1:8" s="58" customFormat="1" ht="78" customHeight="1">
      <c r="A40" s="923"/>
      <c r="B40" s="297" t="s">
        <v>237</v>
      </c>
      <c r="C40" s="137" t="s">
        <v>344</v>
      </c>
      <c r="D40" s="299" t="s">
        <v>129</v>
      </c>
      <c r="E40" s="299" t="s">
        <v>129</v>
      </c>
      <c r="F40" s="388" t="s">
        <v>237</v>
      </c>
      <c r="G40" s="124"/>
      <c r="H40" s="57"/>
    </row>
    <row r="41" spans="1:8" s="58" customFormat="1" ht="78" customHeight="1">
      <c r="A41" s="923"/>
      <c r="B41" s="297" t="s">
        <v>79</v>
      </c>
      <c r="C41" s="137" t="s">
        <v>80</v>
      </c>
      <c r="D41" s="172">
        <v>220</v>
      </c>
      <c r="E41" s="172">
        <v>220</v>
      </c>
      <c r="F41" s="388" t="s">
        <v>79</v>
      </c>
      <c r="G41" s="124"/>
      <c r="H41" s="57"/>
    </row>
    <row r="42" spans="1:8" s="58" customFormat="1" ht="78" customHeight="1">
      <c r="A42" s="923"/>
      <c r="B42" s="297" t="s">
        <v>81</v>
      </c>
      <c r="C42" s="137" t="s">
        <v>481</v>
      </c>
      <c r="D42" s="299" t="s">
        <v>129</v>
      </c>
      <c r="E42" s="299" t="s">
        <v>129</v>
      </c>
      <c r="F42" s="388" t="s">
        <v>81</v>
      </c>
      <c r="G42" s="124"/>
      <c r="H42" s="57"/>
    </row>
    <row r="43" spans="1:8" s="58" customFormat="1" ht="78" customHeight="1">
      <c r="A43" s="923"/>
      <c r="B43" s="297" t="s">
        <v>409</v>
      </c>
      <c r="C43" s="137" t="s">
        <v>463</v>
      </c>
      <c r="D43" s="299" t="s">
        <v>129</v>
      </c>
      <c r="E43" s="299" t="s">
        <v>129</v>
      </c>
      <c r="F43" s="388" t="s">
        <v>409</v>
      </c>
      <c r="G43" s="124"/>
      <c r="H43" s="57"/>
    </row>
    <row r="44" spans="1:8" s="58" customFormat="1" ht="78" customHeight="1">
      <c r="A44" s="923"/>
      <c r="B44" s="297" t="s">
        <v>262</v>
      </c>
      <c r="C44" s="169" t="s">
        <v>506</v>
      </c>
      <c r="D44" s="172">
        <v>130</v>
      </c>
      <c r="E44" s="172">
        <v>130</v>
      </c>
      <c r="F44" s="388" t="s">
        <v>262</v>
      </c>
      <c r="G44" s="124"/>
      <c r="H44" s="57"/>
    </row>
    <row r="45" spans="1:8" s="58" customFormat="1" ht="78" customHeight="1">
      <c r="A45" s="923"/>
      <c r="B45" s="297" t="s">
        <v>143</v>
      </c>
      <c r="C45" s="137" t="s">
        <v>559</v>
      </c>
      <c r="D45" s="172">
        <v>500</v>
      </c>
      <c r="E45" s="299" t="s">
        <v>129</v>
      </c>
      <c r="F45" s="388" t="s">
        <v>143</v>
      </c>
      <c r="G45" s="124"/>
      <c r="H45" s="57"/>
    </row>
    <row r="46" spans="1:8" s="58" customFormat="1" ht="78" customHeight="1">
      <c r="A46" s="923"/>
      <c r="B46" s="297" t="s">
        <v>560</v>
      </c>
      <c r="C46" s="137" t="s">
        <v>70</v>
      </c>
      <c r="D46" s="299" t="s">
        <v>129</v>
      </c>
      <c r="E46" s="299" t="s">
        <v>129</v>
      </c>
      <c r="F46" s="388" t="s">
        <v>560</v>
      </c>
      <c r="G46" s="124"/>
      <c r="H46" s="57"/>
    </row>
    <row r="47" spans="1:8" s="58" customFormat="1" ht="78" customHeight="1">
      <c r="A47" s="923"/>
      <c r="B47" s="297" t="s">
        <v>28</v>
      </c>
      <c r="C47" s="137" t="s">
        <v>561</v>
      </c>
      <c r="D47" s="172">
        <v>110</v>
      </c>
      <c r="E47" s="172">
        <v>110</v>
      </c>
      <c r="F47" s="388" t="s">
        <v>28</v>
      </c>
      <c r="G47" s="124" t="s">
        <v>74</v>
      </c>
      <c r="H47" s="57"/>
    </row>
    <row r="48" spans="1:8" s="58" customFormat="1" ht="78" customHeight="1">
      <c r="A48" s="923"/>
      <c r="B48" s="297" t="s">
        <v>482</v>
      </c>
      <c r="C48" s="137" t="s">
        <v>483</v>
      </c>
      <c r="D48" s="172">
        <v>110</v>
      </c>
      <c r="E48" s="172">
        <v>110</v>
      </c>
      <c r="F48" s="388" t="s">
        <v>482</v>
      </c>
      <c r="G48" s="124"/>
      <c r="H48" s="57"/>
    </row>
    <row r="49" spans="1:8" s="58" customFormat="1" ht="78" customHeight="1">
      <c r="A49" s="923"/>
      <c r="B49" s="297" t="s">
        <v>356</v>
      </c>
      <c r="C49" s="137" t="s">
        <v>562</v>
      </c>
      <c r="D49" s="172">
        <v>0</v>
      </c>
      <c r="E49" s="299" t="s">
        <v>129</v>
      </c>
      <c r="F49" s="388" t="s">
        <v>356</v>
      </c>
      <c r="G49" s="124" t="s">
        <v>281</v>
      </c>
      <c r="H49" s="57"/>
    </row>
    <row r="50" spans="1:8" s="58" customFormat="1" ht="78" customHeight="1">
      <c r="A50" s="923"/>
      <c r="B50" s="297" t="s">
        <v>563</v>
      </c>
      <c r="C50" s="136" t="s">
        <v>564</v>
      </c>
      <c r="D50" s="299" t="s">
        <v>129</v>
      </c>
      <c r="E50" s="299" t="s">
        <v>129</v>
      </c>
      <c r="F50" s="388" t="s">
        <v>563</v>
      </c>
      <c r="G50" s="124"/>
      <c r="H50" s="57"/>
    </row>
    <row r="51" spans="1:8" s="58" customFormat="1" ht="78" customHeight="1">
      <c r="A51" s="923"/>
      <c r="B51" s="297" t="s">
        <v>335</v>
      </c>
      <c r="C51" s="136" t="s">
        <v>565</v>
      </c>
      <c r="D51" s="299" t="s">
        <v>129</v>
      </c>
      <c r="E51" s="299" t="s">
        <v>129</v>
      </c>
      <c r="F51" s="388" t="s">
        <v>335</v>
      </c>
      <c r="G51" s="124"/>
      <c r="H51" s="57"/>
    </row>
    <row r="52" spans="1:8" s="58" customFormat="1" ht="78" customHeight="1">
      <c r="A52" s="923"/>
      <c r="B52" s="297" t="s">
        <v>566</v>
      </c>
      <c r="C52" s="136" t="s">
        <v>567</v>
      </c>
      <c r="D52" s="299" t="s">
        <v>129</v>
      </c>
      <c r="E52" s="299" t="s">
        <v>129</v>
      </c>
      <c r="F52" s="388" t="s">
        <v>566</v>
      </c>
      <c r="G52" s="124"/>
      <c r="H52" s="57"/>
    </row>
    <row r="53" spans="1:8" s="58" customFormat="1" ht="132" customHeight="1">
      <c r="A53" s="923"/>
      <c r="B53" s="297" t="s">
        <v>252</v>
      </c>
      <c r="C53" s="10" t="s">
        <v>703</v>
      </c>
      <c r="D53" s="172">
        <v>270</v>
      </c>
      <c r="E53" s="299" t="s">
        <v>129</v>
      </c>
      <c r="F53" s="388" t="s">
        <v>252</v>
      </c>
      <c r="G53" s="124" t="s">
        <v>73</v>
      </c>
      <c r="H53" s="57"/>
    </row>
    <row r="54" spans="1:8" s="58" customFormat="1" ht="78" customHeight="1">
      <c r="A54" s="923"/>
      <c r="B54" s="297" t="s">
        <v>216</v>
      </c>
      <c r="C54" s="10" t="s">
        <v>365</v>
      </c>
      <c r="D54" s="299" t="s">
        <v>129</v>
      </c>
      <c r="E54" s="299" t="s">
        <v>129</v>
      </c>
      <c r="F54" s="388" t="s">
        <v>216</v>
      </c>
      <c r="G54" s="124"/>
      <c r="H54" s="57"/>
    </row>
    <row r="55" spans="1:8" s="58" customFormat="1" ht="78" customHeight="1">
      <c r="A55" s="923"/>
      <c r="B55" s="297" t="s">
        <v>144</v>
      </c>
      <c r="C55" s="136" t="s">
        <v>307</v>
      </c>
      <c r="D55" s="299" t="s">
        <v>129</v>
      </c>
      <c r="E55" s="299" t="s">
        <v>129</v>
      </c>
      <c r="F55" s="388" t="s">
        <v>144</v>
      </c>
      <c r="G55" s="124"/>
      <c r="H55" s="57"/>
    </row>
    <row r="56" spans="1:8" s="58" customFormat="1" ht="78" customHeight="1">
      <c r="A56" s="923"/>
      <c r="B56" s="297" t="s">
        <v>29</v>
      </c>
      <c r="C56" s="136" t="s">
        <v>568</v>
      </c>
      <c r="D56" s="299" t="s">
        <v>129</v>
      </c>
      <c r="E56" s="299" t="s">
        <v>129</v>
      </c>
      <c r="F56" s="388" t="s">
        <v>29</v>
      </c>
      <c r="G56" s="124"/>
      <c r="H56" s="57"/>
    </row>
    <row r="57" spans="1:8" s="58" customFormat="1" ht="78" customHeight="1">
      <c r="A57" s="923"/>
      <c r="B57" s="297" t="s">
        <v>31</v>
      </c>
      <c r="C57" s="136" t="s">
        <v>569</v>
      </c>
      <c r="D57" s="172">
        <v>270</v>
      </c>
      <c r="E57" s="299" t="s">
        <v>129</v>
      </c>
      <c r="F57" s="388" t="s">
        <v>31</v>
      </c>
      <c r="G57" s="124"/>
      <c r="H57" s="57"/>
    </row>
    <row r="58" spans="1:8" s="58" customFormat="1" ht="78" customHeight="1">
      <c r="A58" s="923"/>
      <c r="B58" s="297" t="s">
        <v>357</v>
      </c>
      <c r="C58" s="136" t="s">
        <v>358</v>
      </c>
      <c r="D58" s="172">
        <v>80</v>
      </c>
      <c r="E58" s="172">
        <v>80</v>
      </c>
      <c r="F58" s="388" t="s">
        <v>357</v>
      </c>
      <c r="G58" s="124" t="s">
        <v>465</v>
      </c>
      <c r="H58" s="57"/>
    </row>
    <row r="59" spans="1:8" s="58" customFormat="1" ht="78" customHeight="1">
      <c r="A59" s="923"/>
      <c r="B59" s="297" t="s">
        <v>593</v>
      </c>
      <c r="C59" s="136" t="s">
        <v>570</v>
      </c>
      <c r="D59" s="299" t="s">
        <v>129</v>
      </c>
      <c r="E59" s="299" t="s">
        <v>129</v>
      </c>
      <c r="F59" s="388" t="s">
        <v>593</v>
      </c>
      <c r="G59" s="124"/>
      <c r="H59" s="57"/>
    </row>
    <row r="60" spans="1:8" s="58" customFormat="1" ht="78" customHeight="1">
      <c r="A60" s="923"/>
      <c r="B60" s="297" t="s">
        <v>486</v>
      </c>
      <c r="C60" s="136" t="s">
        <v>487</v>
      </c>
      <c r="D60" s="172">
        <v>40</v>
      </c>
      <c r="E60" s="172">
        <v>40</v>
      </c>
      <c r="F60" s="388" t="s">
        <v>486</v>
      </c>
      <c r="G60" s="124"/>
      <c r="H60" s="57"/>
    </row>
    <row r="61" spans="1:8" s="58" customFormat="1" ht="84" customHeight="1">
      <c r="A61" s="923"/>
      <c r="B61" s="297" t="s">
        <v>277</v>
      </c>
      <c r="C61" s="136" t="s">
        <v>485</v>
      </c>
      <c r="D61" s="172">
        <v>110</v>
      </c>
      <c r="E61" s="299" t="s">
        <v>129</v>
      </c>
      <c r="F61" s="388" t="s">
        <v>277</v>
      </c>
      <c r="G61" s="124" t="s">
        <v>72</v>
      </c>
      <c r="H61" s="57"/>
    </row>
    <row r="62" spans="1:8" s="58" customFormat="1" ht="78" customHeight="1">
      <c r="A62" s="923"/>
      <c r="B62" s="297" t="s">
        <v>308</v>
      </c>
      <c r="C62" s="136" t="s">
        <v>488</v>
      </c>
      <c r="D62" s="172">
        <v>220</v>
      </c>
      <c r="E62" s="172">
        <v>220</v>
      </c>
      <c r="F62" s="388" t="s">
        <v>308</v>
      </c>
      <c r="G62" s="124"/>
      <c r="H62" s="57"/>
    </row>
    <row r="63" spans="1:8" s="58" customFormat="1" ht="78" customHeight="1">
      <c r="A63" s="923"/>
      <c r="B63" s="297" t="s">
        <v>478</v>
      </c>
      <c r="C63" s="136" t="s">
        <v>479</v>
      </c>
      <c r="D63" s="299" t="s">
        <v>129</v>
      </c>
      <c r="E63" s="299" t="s">
        <v>129</v>
      </c>
      <c r="F63" s="388" t="s">
        <v>478</v>
      </c>
      <c r="G63" s="124"/>
      <c r="H63" s="57"/>
    </row>
    <row r="64" spans="1:8" s="58" customFormat="1" ht="78" customHeight="1">
      <c r="A64" s="923"/>
      <c r="B64" s="297" t="s">
        <v>484</v>
      </c>
      <c r="C64" s="137" t="s">
        <v>477</v>
      </c>
      <c r="D64" s="299" t="s">
        <v>129</v>
      </c>
      <c r="E64" s="299" t="s">
        <v>129</v>
      </c>
      <c r="F64" s="388" t="s">
        <v>484</v>
      </c>
      <c r="G64" s="124"/>
      <c r="H64" s="57"/>
    </row>
    <row r="65" spans="1:10" s="58" customFormat="1" ht="78" customHeight="1">
      <c r="A65" s="923"/>
      <c r="B65" s="297" t="s">
        <v>126</v>
      </c>
      <c r="C65" s="137" t="s">
        <v>285</v>
      </c>
      <c r="D65" s="9" t="s">
        <v>149</v>
      </c>
      <c r="E65" s="9" t="s">
        <v>149</v>
      </c>
      <c r="F65" s="388" t="s">
        <v>126</v>
      </c>
      <c r="G65" s="124"/>
      <c r="H65" s="57"/>
    </row>
    <row r="66" spans="1:10" s="58" customFormat="1" ht="78" customHeight="1">
      <c r="A66" s="923"/>
      <c r="B66" s="297" t="s">
        <v>288</v>
      </c>
      <c r="C66" s="137" t="s">
        <v>289</v>
      </c>
      <c r="D66" s="172">
        <v>110</v>
      </c>
      <c r="E66" s="172">
        <v>110</v>
      </c>
      <c r="F66" s="388" t="s">
        <v>288</v>
      </c>
      <c r="G66" s="124" t="s">
        <v>618</v>
      </c>
      <c r="H66" s="57"/>
    </row>
    <row r="67" spans="1:10" s="58" customFormat="1" ht="78" customHeight="1">
      <c r="A67" s="923"/>
      <c r="B67" s="297" t="s">
        <v>23</v>
      </c>
      <c r="C67" s="137" t="s">
        <v>286</v>
      </c>
      <c r="D67" s="299" t="s">
        <v>129</v>
      </c>
      <c r="E67" s="299" t="s">
        <v>129</v>
      </c>
      <c r="F67" s="388" t="s">
        <v>23</v>
      </c>
      <c r="G67" s="124"/>
      <c r="H67" s="57"/>
    </row>
    <row r="68" spans="1:10" s="58" customFormat="1" ht="78" customHeight="1">
      <c r="A68" s="923"/>
      <c r="B68" s="297" t="s">
        <v>222</v>
      </c>
      <c r="C68" s="137" t="s">
        <v>287</v>
      </c>
      <c r="D68" s="299" t="s">
        <v>129</v>
      </c>
      <c r="E68" s="299" t="s">
        <v>129</v>
      </c>
      <c r="F68" s="388" t="s">
        <v>222</v>
      </c>
      <c r="G68" s="124"/>
      <c r="H68" s="57"/>
    </row>
    <row r="69" spans="1:10" s="58" customFormat="1" ht="78" customHeight="1">
      <c r="A69" s="923"/>
      <c r="B69" s="297" t="s">
        <v>398</v>
      </c>
      <c r="C69" s="137" t="s">
        <v>328</v>
      </c>
      <c r="D69" s="299" t="s">
        <v>129</v>
      </c>
      <c r="E69" s="299" t="s">
        <v>129</v>
      </c>
      <c r="F69" s="388" t="s">
        <v>398</v>
      </c>
      <c r="G69" s="124"/>
      <c r="H69" s="57"/>
    </row>
    <row r="70" spans="1:10" s="58" customFormat="1" ht="78" customHeight="1">
      <c r="A70" s="923"/>
      <c r="B70" s="297" t="s">
        <v>41</v>
      </c>
      <c r="C70" s="137" t="s">
        <v>370</v>
      </c>
      <c r="D70" s="299" t="s">
        <v>129</v>
      </c>
      <c r="E70" s="299" t="s">
        <v>129</v>
      </c>
      <c r="F70" s="388" t="s">
        <v>41</v>
      </c>
      <c r="G70" s="124"/>
      <c r="H70" s="57"/>
    </row>
    <row r="71" spans="1:10" ht="78" customHeight="1">
      <c r="A71" s="923"/>
      <c r="B71" s="297" t="s">
        <v>400</v>
      </c>
      <c r="C71" s="137" t="s">
        <v>607</v>
      </c>
      <c r="D71" s="299" t="s">
        <v>129</v>
      </c>
      <c r="E71" s="299" t="s">
        <v>129</v>
      </c>
      <c r="F71" s="388" t="s">
        <v>400</v>
      </c>
      <c r="G71" s="124"/>
      <c r="H71" s="57"/>
      <c r="I71" s="58"/>
      <c r="J71" s="58"/>
    </row>
    <row r="72" spans="1:10" ht="78" customHeight="1" thickBot="1">
      <c r="A72" s="924"/>
      <c r="B72" s="298" t="s">
        <v>617</v>
      </c>
      <c r="C72" s="138" t="s">
        <v>582</v>
      </c>
      <c r="D72" s="301" t="s">
        <v>129</v>
      </c>
      <c r="E72" s="301" t="s">
        <v>129</v>
      </c>
      <c r="F72" s="391" t="s">
        <v>617</v>
      </c>
      <c r="G72" s="179"/>
      <c r="H72" s="59"/>
      <c r="I72" s="59"/>
      <c r="J72" s="58"/>
    </row>
    <row r="73" spans="1:10" s="64" customFormat="1">
      <c r="A73" s="102"/>
      <c r="B73" s="103"/>
      <c r="C73" s="173" t="s">
        <v>351</v>
      </c>
      <c r="D73" s="174"/>
      <c r="E73" s="174"/>
      <c r="F73" s="105"/>
      <c r="G73" s="104"/>
      <c r="H73" s="57"/>
      <c r="I73" s="58"/>
      <c r="J73" s="58"/>
    </row>
    <row r="74" spans="1:10" s="64" customFormat="1">
      <c r="A74" s="106"/>
      <c r="B74" s="107"/>
      <c r="C74" s="930" t="s">
        <v>352</v>
      </c>
      <c r="D74" s="930"/>
      <c r="E74" s="930"/>
      <c r="F74" s="109"/>
      <c r="G74" s="108"/>
      <c r="H74" s="57"/>
      <c r="I74" s="58"/>
      <c r="J74" s="58"/>
    </row>
    <row r="75" spans="1:10" s="64" customFormat="1">
      <c r="A75" s="60"/>
      <c r="B75" s="61"/>
      <c r="C75" s="101"/>
      <c r="D75" s="62"/>
      <c r="E75" s="62"/>
      <c r="F75" s="63"/>
      <c r="G75" s="62"/>
      <c r="H75" s="57"/>
      <c r="I75" s="58"/>
      <c r="J75" s="58"/>
    </row>
    <row r="76" spans="1:10" s="64" customFormat="1">
      <c r="A76" s="65"/>
      <c r="B76" s="66"/>
      <c r="C76" s="67"/>
      <c r="D76" s="68"/>
      <c r="E76" s="68"/>
      <c r="F76" s="69"/>
      <c r="G76" s="68"/>
      <c r="H76" s="57"/>
      <c r="I76" s="58"/>
      <c r="J76" s="58"/>
    </row>
    <row r="77" spans="1:10" s="64" customFormat="1">
      <c r="A77" s="65"/>
      <c r="B77" s="66"/>
      <c r="C77" s="67"/>
      <c r="D77" s="68"/>
      <c r="E77" s="68"/>
      <c r="F77" s="69"/>
      <c r="G77" s="68"/>
      <c r="H77" s="57"/>
      <c r="I77" s="58"/>
      <c r="J77" s="58"/>
    </row>
    <row r="78" spans="1:10" s="64" customFormat="1">
      <c r="A78" s="65"/>
      <c r="B78" s="66"/>
      <c r="C78" s="67"/>
      <c r="D78" s="68"/>
      <c r="E78" s="68"/>
      <c r="F78" s="69"/>
      <c r="G78" s="68"/>
      <c r="H78" s="57"/>
      <c r="I78" s="58"/>
      <c r="J78" s="58"/>
    </row>
    <row r="79" spans="1:10" s="64" customFormat="1">
      <c r="A79" s="65"/>
      <c r="B79" s="66"/>
      <c r="C79" s="67"/>
      <c r="D79" s="68"/>
      <c r="E79" s="68"/>
      <c r="F79" s="69"/>
      <c r="G79" s="68"/>
    </row>
    <row r="80" spans="1:10" s="64" customFormat="1">
      <c r="A80" s="65"/>
      <c r="B80" s="66"/>
      <c r="C80" s="67"/>
      <c r="D80" s="68"/>
      <c r="E80" s="68"/>
      <c r="F80" s="69"/>
      <c r="G80" s="68"/>
    </row>
    <row r="81" spans="1:7" s="64" customFormat="1">
      <c r="A81" s="65"/>
      <c r="B81" s="66"/>
      <c r="C81" s="67"/>
      <c r="D81" s="68"/>
      <c r="E81" s="68"/>
      <c r="F81" s="69"/>
      <c r="G81" s="68"/>
    </row>
    <row r="82" spans="1:7" s="64" customFormat="1">
      <c r="A82" s="65"/>
      <c r="B82" s="66"/>
      <c r="C82" s="67"/>
      <c r="D82" s="68"/>
      <c r="E82" s="68"/>
      <c r="F82" s="69"/>
      <c r="G82" s="68"/>
    </row>
    <row r="83" spans="1:7" s="64" customFormat="1">
      <c r="A83" s="65"/>
      <c r="B83" s="66"/>
      <c r="C83" s="67"/>
      <c r="D83" s="68"/>
      <c r="E83" s="68"/>
      <c r="F83" s="69"/>
      <c r="G83" s="68"/>
    </row>
    <row r="84" spans="1:7" s="64" customFormat="1">
      <c r="A84" s="65"/>
      <c r="B84" s="66"/>
      <c r="C84" s="67"/>
      <c r="D84" s="68"/>
      <c r="E84" s="68"/>
      <c r="F84" s="69"/>
      <c r="G84" s="68"/>
    </row>
    <row r="85" spans="1:7" s="64" customFormat="1">
      <c r="A85" s="65"/>
      <c r="B85" s="66"/>
      <c r="C85" s="67"/>
      <c r="D85" s="68"/>
      <c r="E85" s="68"/>
      <c r="F85" s="69"/>
      <c r="G85" s="68"/>
    </row>
    <row r="86" spans="1:7" s="64" customFormat="1">
      <c r="A86" s="65"/>
      <c r="B86" s="66"/>
      <c r="C86" s="67"/>
      <c r="D86" s="68"/>
      <c r="E86" s="68"/>
      <c r="F86" s="69"/>
      <c r="G86" s="68"/>
    </row>
    <row r="87" spans="1:7" s="64" customFormat="1">
      <c r="A87" s="65"/>
      <c r="B87" s="66"/>
      <c r="C87" s="67"/>
      <c r="D87" s="68"/>
      <c r="E87" s="68"/>
      <c r="F87" s="69"/>
      <c r="G87" s="68"/>
    </row>
    <row r="88" spans="1:7" s="64" customFormat="1">
      <c r="A88" s="65"/>
      <c r="B88" s="66"/>
      <c r="C88" s="67"/>
      <c r="D88" s="68"/>
      <c r="E88" s="68"/>
      <c r="F88" s="69"/>
      <c r="G88" s="68"/>
    </row>
    <row r="89" spans="1:7" s="64" customFormat="1">
      <c r="A89" s="65"/>
      <c r="B89" s="66"/>
      <c r="C89" s="67"/>
      <c r="D89" s="68"/>
      <c r="E89" s="68"/>
      <c r="F89" s="69"/>
      <c r="G89" s="68"/>
    </row>
    <row r="90" spans="1:7" s="64" customFormat="1">
      <c r="A90" s="65"/>
      <c r="B90" s="66"/>
      <c r="C90" s="67"/>
      <c r="D90" s="68"/>
      <c r="E90" s="68"/>
      <c r="F90" s="69"/>
      <c r="G90" s="68"/>
    </row>
    <row r="91" spans="1:7" s="64" customFormat="1">
      <c r="A91" s="65"/>
      <c r="B91" s="66"/>
      <c r="C91" s="67"/>
      <c r="D91" s="68"/>
      <c r="E91" s="68"/>
      <c r="F91" s="69"/>
      <c r="G91" s="68"/>
    </row>
    <row r="92" spans="1:7" s="64" customFormat="1">
      <c r="A92" s="65"/>
      <c r="B92" s="66"/>
      <c r="C92" s="67"/>
      <c r="D92" s="68"/>
      <c r="E92" s="68"/>
      <c r="F92" s="69"/>
      <c r="G92" s="68"/>
    </row>
    <row r="93" spans="1:7" s="64" customFormat="1">
      <c r="A93" s="65"/>
      <c r="B93" s="66"/>
      <c r="C93" s="67"/>
      <c r="D93" s="68"/>
      <c r="E93" s="68"/>
      <c r="F93" s="69"/>
      <c r="G93" s="68"/>
    </row>
    <row r="94" spans="1:7" s="64" customFormat="1">
      <c r="A94" s="65"/>
      <c r="B94" s="66"/>
      <c r="C94" s="67"/>
      <c r="D94" s="68"/>
      <c r="E94" s="68"/>
      <c r="F94" s="69"/>
      <c r="G94" s="68"/>
    </row>
    <row r="95" spans="1:7" s="64" customFormat="1">
      <c r="A95" s="65"/>
      <c r="B95" s="66"/>
      <c r="C95" s="67"/>
      <c r="D95" s="68"/>
      <c r="E95" s="68"/>
      <c r="F95" s="69"/>
      <c r="G95" s="68"/>
    </row>
    <row r="96" spans="1:7" s="64" customFormat="1">
      <c r="A96" s="65"/>
      <c r="B96" s="66"/>
      <c r="C96" s="67"/>
      <c r="D96" s="68"/>
      <c r="E96" s="68"/>
      <c r="F96" s="69"/>
      <c r="G96" s="68"/>
    </row>
    <row r="97" spans="1:7" s="64" customFormat="1">
      <c r="A97" s="65"/>
      <c r="B97" s="66"/>
      <c r="C97" s="67"/>
      <c r="D97" s="68"/>
      <c r="E97" s="68"/>
      <c r="F97" s="69"/>
      <c r="G97" s="68"/>
    </row>
    <row r="98" spans="1:7" s="64" customFormat="1">
      <c r="A98" s="65"/>
      <c r="B98" s="66"/>
      <c r="C98" s="67"/>
      <c r="D98" s="68"/>
      <c r="E98" s="68"/>
      <c r="F98" s="69"/>
      <c r="G98" s="68"/>
    </row>
    <row r="99" spans="1:7" s="64" customFormat="1">
      <c r="A99" s="65"/>
      <c r="B99" s="66"/>
      <c r="C99" s="67"/>
      <c r="D99" s="68"/>
      <c r="E99" s="68"/>
      <c r="F99" s="69"/>
      <c r="G99" s="68"/>
    </row>
    <row r="100" spans="1:7" s="64" customFormat="1">
      <c r="A100" s="65"/>
      <c r="B100" s="66"/>
      <c r="C100" s="67"/>
      <c r="D100" s="68"/>
      <c r="E100" s="68"/>
      <c r="F100" s="69"/>
      <c r="G100" s="68"/>
    </row>
    <row r="101" spans="1:7" s="64" customFormat="1">
      <c r="A101" s="65"/>
      <c r="B101" s="66"/>
      <c r="C101" s="67"/>
      <c r="D101" s="68"/>
      <c r="E101" s="68"/>
      <c r="F101" s="69"/>
      <c r="G101" s="68"/>
    </row>
    <row r="102" spans="1:7" s="64" customFormat="1">
      <c r="A102" s="65"/>
      <c r="B102" s="66"/>
      <c r="C102" s="67"/>
      <c r="D102" s="68"/>
      <c r="E102" s="68"/>
      <c r="F102" s="69"/>
      <c r="G102" s="68"/>
    </row>
    <row r="103" spans="1:7" s="64" customFormat="1">
      <c r="A103" s="65"/>
      <c r="B103" s="66"/>
      <c r="C103" s="67"/>
      <c r="D103" s="68"/>
      <c r="E103" s="68"/>
      <c r="F103" s="69"/>
      <c r="G103" s="68"/>
    </row>
    <row r="104" spans="1:7" s="64" customFormat="1">
      <c r="A104" s="65"/>
      <c r="B104" s="66"/>
      <c r="C104" s="67"/>
      <c r="D104" s="68"/>
      <c r="E104" s="68"/>
      <c r="F104" s="69"/>
      <c r="G104" s="68"/>
    </row>
    <row r="105" spans="1:7" s="64" customFormat="1">
      <c r="A105" s="65"/>
      <c r="B105" s="66"/>
      <c r="C105" s="67"/>
      <c r="D105" s="68"/>
      <c r="E105" s="68"/>
      <c r="F105" s="69"/>
      <c r="G105" s="68"/>
    </row>
    <row r="106" spans="1:7" s="64" customFormat="1">
      <c r="A106" s="65"/>
      <c r="B106" s="66"/>
      <c r="C106" s="67"/>
      <c r="D106" s="68"/>
      <c r="E106" s="68"/>
      <c r="F106" s="69"/>
      <c r="G106" s="68"/>
    </row>
    <row r="107" spans="1:7" s="64" customFormat="1">
      <c r="A107" s="65"/>
      <c r="B107" s="66"/>
      <c r="C107" s="67"/>
      <c r="D107" s="68"/>
      <c r="E107" s="68"/>
      <c r="F107" s="69"/>
      <c r="G107" s="68"/>
    </row>
    <row r="108" spans="1:7" s="64" customFormat="1">
      <c r="A108" s="65"/>
      <c r="B108" s="66"/>
      <c r="C108" s="67"/>
      <c r="D108" s="68"/>
      <c r="E108" s="68"/>
      <c r="F108" s="69"/>
      <c r="G108" s="68"/>
    </row>
    <row r="109" spans="1:7" s="64" customFormat="1">
      <c r="A109" s="65"/>
      <c r="B109" s="66"/>
      <c r="C109" s="67"/>
      <c r="D109" s="68"/>
      <c r="E109" s="68"/>
      <c r="F109" s="69"/>
      <c r="G109" s="68"/>
    </row>
    <row r="110" spans="1:7" s="64" customFormat="1">
      <c r="A110" s="65"/>
      <c r="B110" s="66"/>
      <c r="C110" s="67"/>
      <c r="D110" s="68"/>
      <c r="E110" s="68"/>
      <c r="F110" s="69"/>
      <c r="G110" s="68"/>
    </row>
    <row r="111" spans="1:7" s="64" customFormat="1">
      <c r="A111" s="65"/>
      <c r="B111" s="66"/>
      <c r="C111" s="67"/>
      <c r="D111" s="68"/>
      <c r="E111" s="68"/>
      <c r="F111" s="69"/>
      <c r="G111" s="68"/>
    </row>
    <row r="112" spans="1:7" s="64" customFormat="1">
      <c r="A112" s="65"/>
      <c r="B112" s="66"/>
      <c r="C112" s="67"/>
      <c r="D112" s="68"/>
      <c r="E112" s="68"/>
      <c r="F112" s="69"/>
      <c r="G112" s="68"/>
    </row>
    <row r="113" spans="1:7" s="64" customFormat="1">
      <c r="A113" s="65"/>
      <c r="B113" s="66"/>
      <c r="C113" s="67"/>
      <c r="D113" s="68"/>
      <c r="E113" s="68"/>
      <c r="F113" s="69"/>
      <c r="G113" s="68"/>
    </row>
    <row r="114" spans="1:7" s="64" customFormat="1">
      <c r="A114" s="65"/>
      <c r="B114" s="66"/>
      <c r="C114" s="67"/>
      <c r="D114" s="68"/>
      <c r="E114" s="68"/>
      <c r="F114" s="69"/>
      <c r="G114" s="68"/>
    </row>
    <row r="115" spans="1:7" s="64" customFormat="1">
      <c r="A115" s="65"/>
      <c r="B115" s="66"/>
      <c r="C115" s="67"/>
      <c r="D115" s="68"/>
      <c r="E115" s="68"/>
      <c r="F115" s="69"/>
      <c r="G115" s="68"/>
    </row>
    <row r="116" spans="1:7" s="64" customFormat="1">
      <c r="A116" s="65"/>
      <c r="B116" s="66"/>
      <c r="C116" s="67"/>
      <c r="D116" s="68"/>
      <c r="E116" s="68"/>
      <c r="F116" s="69"/>
      <c r="G116" s="68"/>
    </row>
    <row r="117" spans="1:7" s="64" customFormat="1">
      <c r="A117" s="65"/>
      <c r="B117" s="66"/>
      <c r="C117" s="67"/>
      <c r="D117" s="68"/>
      <c r="E117" s="68"/>
      <c r="F117" s="69"/>
      <c r="G117" s="68"/>
    </row>
    <row r="118" spans="1:7" s="64" customFormat="1">
      <c r="A118" s="65"/>
      <c r="B118" s="66"/>
      <c r="C118" s="67"/>
      <c r="D118" s="68"/>
      <c r="E118" s="68"/>
      <c r="F118" s="69"/>
      <c r="G118" s="68"/>
    </row>
    <row r="119" spans="1:7" s="64" customFormat="1">
      <c r="A119" s="65"/>
      <c r="B119" s="66"/>
      <c r="C119" s="67"/>
      <c r="D119" s="68"/>
      <c r="E119" s="68"/>
      <c r="F119" s="69"/>
      <c r="G119" s="68"/>
    </row>
    <row r="120" spans="1:7" s="64" customFormat="1">
      <c r="A120" s="65"/>
      <c r="B120" s="66"/>
      <c r="C120" s="67"/>
      <c r="D120" s="68"/>
      <c r="E120" s="68"/>
      <c r="F120" s="69"/>
      <c r="G120" s="68"/>
    </row>
    <row r="121" spans="1:7" s="64" customFormat="1">
      <c r="A121" s="65"/>
      <c r="B121" s="66"/>
      <c r="C121" s="67"/>
      <c r="D121" s="68"/>
      <c r="E121" s="68"/>
      <c r="F121" s="69"/>
      <c r="G121" s="68"/>
    </row>
    <row r="122" spans="1:7" s="64" customFormat="1">
      <c r="A122" s="65"/>
      <c r="B122" s="66"/>
      <c r="C122" s="67"/>
      <c r="D122" s="68"/>
      <c r="E122" s="68"/>
      <c r="F122" s="69"/>
      <c r="G122" s="68"/>
    </row>
    <row r="123" spans="1:7" s="64" customFormat="1">
      <c r="A123" s="65"/>
      <c r="B123" s="66"/>
      <c r="C123" s="67"/>
      <c r="D123" s="68"/>
      <c r="E123" s="68"/>
      <c r="F123" s="69"/>
      <c r="G123" s="68"/>
    </row>
    <row r="124" spans="1:7" s="64" customFormat="1">
      <c r="A124" s="65"/>
      <c r="B124" s="66"/>
      <c r="C124" s="67"/>
      <c r="D124" s="68"/>
      <c r="E124" s="68"/>
      <c r="F124" s="69"/>
      <c r="G124" s="68"/>
    </row>
    <row r="125" spans="1:7" s="64" customFormat="1">
      <c r="A125" s="65"/>
      <c r="B125" s="66"/>
      <c r="C125" s="67"/>
      <c r="D125" s="68"/>
      <c r="E125" s="68"/>
      <c r="F125" s="69"/>
      <c r="G125" s="68"/>
    </row>
    <row r="126" spans="1:7" s="64" customFormat="1">
      <c r="A126" s="65"/>
      <c r="B126" s="66"/>
      <c r="C126" s="67"/>
      <c r="D126" s="68"/>
      <c r="E126" s="68"/>
      <c r="F126" s="69"/>
      <c r="G126" s="68"/>
    </row>
    <row r="127" spans="1:7" s="64" customFormat="1">
      <c r="A127" s="65"/>
      <c r="B127" s="66"/>
      <c r="C127" s="67"/>
      <c r="D127" s="68"/>
      <c r="E127" s="68"/>
      <c r="F127" s="69"/>
      <c r="G127" s="68"/>
    </row>
    <row r="128" spans="1:7" s="64" customFormat="1">
      <c r="A128" s="65"/>
      <c r="B128" s="66"/>
      <c r="C128" s="67"/>
      <c r="D128" s="68"/>
      <c r="E128" s="68"/>
      <c r="F128" s="69"/>
      <c r="G128" s="68"/>
    </row>
    <row r="129" spans="1:7" s="64" customFormat="1">
      <c r="A129" s="65"/>
      <c r="B129" s="66"/>
      <c r="C129" s="67"/>
      <c r="D129" s="68"/>
      <c r="E129" s="68"/>
      <c r="F129" s="69"/>
      <c r="G129" s="68"/>
    </row>
    <row r="130" spans="1:7" s="64" customFormat="1">
      <c r="A130" s="65"/>
      <c r="B130" s="66"/>
      <c r="C130" s="67"/>
      <c r="D130" s="68"/>
      <c r="E130" s="68"/>
      <c r="F130" s="69"/>
      <c r="G130" s="68"/>
    </row>
    <row r="131" spans="1:7" s="64" customFormat="1">
      <c r="A131" s="65"/>
      <c r="B131" s="66"/>
      <c r="C131" s="67"/>
      <c r="D131" s="68"/>
      <c r="E131" s="68"/>
      <c r="F131" s="69"/>
      <c r="G131" s="68"/>
    </row>
    <row r="132" spans="1:7" s="64" customFormat="1">
      <c r="A132" s="65"/>
      <c r="B132" s="66"/>
      <c r="C132" s="67"/>
      <c r="D132" s="68"/>
      <c r="E132" s="68"/>
      <c r="F132" s="69"/>
      <c r="G132" s="68"/>
    </row>
    <row r="133" spans="1:7" s="64" customFormat="1">
      <c r="A133" s="65"/>
      <c r="B133" s="66"/>
      <c r="C133" s="67"/>
      <c r="D133" s="68"/>
      <c r="E133" s="68"/>
      <c r="F133" s="69"/>
      <c r="G133" s="68"/>
    </row>
    <row r="134" spans="1:7" s="64" customFormat="1">
      <c r="A134" s="65"/>
      <c r="B134" s="66"/>
      <c r="C134" s="67"/>
      <c r="D134" s="68"/>
      <c r="E134" s="68"/>
      <c r="F134" s="69"/>
      <c r="G134" s="68"/>
    </row>
    <row r="135" spans="1:7" s="64" customFormat="1">
      <c r="A135" s="65"/>
      <c r="B135" s="66"/>
      <c r="C135" s="67"/>
      <c r="D135" s="68"/>
      <c r="E135" s="68"/>
      <c r="F135" s="69"/>
      <c r="G135" s="68"/>
    </row>
    <row r="136" spans="1:7" s="64" customFormat="1">
      <c r="A136" s="65"/>
      <c r="B136" s="66"/>
      <c r="C136" s="67"/>
      <c r="D136" s="68"/>
      <c r="E136" s="68"/>
      <c r="F136" s="69"/>
      <c r="G136" s="68"/>
    </row>
    <row r="137" spans="1:7" s="64" customFormat="1">
      <c r="A137" s="65"/>
      <c r="B137" s="66"/>
      <c r="C137" s="67"/>
      <c r="D137" s="68"/>
      <c r="E137" s="68"/>
      <c r="F137" s="69"/>
      <c r="G137" s="68"/>
    </row>
    <row r="138" spans="1:7" s="64" customFormat="1">
      <c r="A138" s="65"/>
      <c r="B138" s="66"/>
      <c r="C138" s="67"/>
      <c r="D138" s="68"/>
      <c r="E138" s="68"/>
      <c r="F138" s="69"/>
      <c r="G138" s="68"/>
    </row>
    <row r="139" spans="1:7" s="64" customFormat="1">
      <c r="A139" s="65"/>
      <c r="B139" s="66"/>
      <c r="C139" s="67"/>
      <c r="D139" s="68"/>
      <c r="E139" s="68"/>
      <c r="F139" s="69"/>
      <c r="G139" s="68"/>
    </row>
    <row r="140" spans="1:7" s="64" customFormat="1">
      <c r="A140" s="65"/>
      <c r="B140" s="66"/>
      <c r="C140" s="67"/>
      <c r="D140" s="68"/>
      <c r="E140" s="68"/>
      <c r="F140" s="69"/>
      <c r="G140" s="68"/>
    </row>
    <row r="141" spans="1:7" s="64" customFormat="1">
      <c r="A141" s="65"/>
      <c r="B141" s="66"/>
      <c r="C141" s="67"/>
      <c r="D141" s="68"/>
      <c r="E141" s="68"/>
      <c r="F141" s="69"/>
      <c r="G141" s="68"/>
    </row>
    <row r="142" spans="1:7" s="64" customFormat="1">
      <c r="A142" s="65"/>
      <c r="B142" s="66"/>
      <c r="C142" s="67"/>
      <c r="D142" s="68"/>
      <c r="E142" s="68"/>
      <c r="F142" s="69"/>
      <c r="G142" s="68"/>
    </row>
    <row r="143" spans="1:7" s="64" customFormat="1">
      <c r="A143" s="65"/>
      <c r="B143" s="66"/>
      <c r="C143" s="67"/>
      <c r="D143" s="68"/>
      <c r="E143" s="68"/>
      <c r="F143" s="69"/>
      <c r="G143" s="68"/>
    </row>
    <row r="144" spans="1:7" s="64" customFormat="1">
      <c r="A144" s="65"/>
      <c r="B144" s="66"/>
      <c r="C144" s="67"/>
      <c r="D144" s="68"/>
      <c r="E144" s="68"/>
      <c r="F144" s="69"/>
      <c r="G144" s="68"/>
    </row>
    <row r="145" spans="1:7" s="64" customFormat="1">
      <c r="A145" s="65"/>
      <c r="B145" s="66"/>
      <c r="C145" s="67"/>
      <c r="D145" s="68"/>
      <c r="E145" s="68"/>
      <c r="F145" s="69"/>
      <c r="G145" s="68"/>
    </row>
    <row r="146" spans="1:7" s="64" customFormat="1">
      <c r="A146" s="65"/>
      <c r="B146" s="66"/>
      <c r="C146" s="67"/>
      <c r="D146" s="68"/>
      <c r="E146" s="68"/>
      <c r="F146" s="69"/>
      <c r="G146" s="68"/>
    </row>
    <row r="147" spans="1:7" s="64" customFormat="1">
      <c r="A147" s="65"/>
      <c r="B147" s="66"/>
      <c r="C147" s="67"/>
      <c r="D147" s="68"/>
      <c r="E147" s="68"/>
      <c r="F147" s="69"/>
      <c r="G147" s="68"/>
    </row>
    <row r="148" spans="1:7" s="64" customFormat="1">
      <c r="A148" s="65"/>
      <c r="B148" s="66"/>
      <c r="C148" s="67"/>
      <c r="D148" s="68"/>
      <c r="E148" s="68"/>
      <c r="F148" s="69"/>
      <c r="G148" s="68"/>
    </row>
    <row r="149" spans="1:7" s="64" customFormat="1">
      <c r="A149" s="65"/>
      <c r="B149" s="66"/>
      <c r="C149" s="67"/>
      <c r="D149" s="68"/>
      <c r="E149" s="68"/>
      <c r="F149" s="69"/>
      <c r="G149" s="68"/>
    </row>
    <row r="150" spans="1:7" s="64" customFormat="1">
      <c r="A150" s="65"/>
      <c r="B150" s="66"/>
      <c r="C150" s="67"/>
      <c r="D150" s="68"/>
      <c r="E150" s="68"/>
      <c r="F150" s="69"/>
      <c r="G150" s="68"/>
    </row>
    <row r="151" spans="1:7" s="64" customFormat="1">
      <c r="A151" s="65"/>
      <c r="B151" s="66"/>
      <c r="C151" s="67"/>
      <c r="D151" s="68"/>
      <c r="E151" s="68"/>
      <c r="F151" s="69"/>
      <c r="G151" s="68"/>
    </row>
    <row r="152" spans="1:7" s="64" customFormat="1">
      <c r="A152" s="65"/>
      <c r="B152" s="66"/>
      <c r="C152" s="67"/>
      <c r="D152" s="68"/>
      <c r="E152" s="68"/>
      <c r="F152" s="69"/>
      <c r="G152" s="68"/>
    </row>
    <row r="153" spans="1:7" s="64" customFormat="1">
      <c r="A153" s="65"/>
      <c r="B153" s="66"/>
      <c r="C153" s="67"/>
      <c r="D153" s="68"/>
      <c r="E153" s="68"/>
      <c r="F153" s="69"/>
      <c r="G153" s="68"/>
    </row>
    <row r="154" spans="1:7" s="64" customFormat="1">
      <c r="A154" s="65"/>
      <c r="B154" s="66"/>
      <c r="C154" s="67"/>
      <c r="D154" s="68"/>
      <c r="E154" s="68"/>
      <c r="F154" s="69"/>
      <c r="G154" s="68"/>
    </row>
    <row r="155" spans="1:7" s="64" customFormat="1">
      <c r="A155" s="65"/>
      <c r="B155" s="66"/>
      <c r="C155" s="67"/>
      <c r="D155" s="68"/>
      <c r="E155" s="68"/>
      <c r="F155" s="69"/>
      <c r="G155" s="68"/>
    </row>
    <row r="156" spans="1:7" s="64" customFormat="1">
      <c r="A156" s="65"/>
      <c r="B156" s="66"/>
      <c r="C156" s="67"/>
      <c r="D156" s="68"/>
      <c r="E156" s="68"/>
      <c r="F156" s="69"/>
      <c r="G156" s="68"/>
    </row>
    <row r="157" spans="1:7" s="64" customFormat="1">
      <c r="A157" s="65"/>
      <c r="B157" s="66"/>
      <c r="C157" s="67"/>
      <c r="D157" s="68"/>
      <c r="E157" s="68"/>
      <c r="F157" s="69"/>
      <c r="G157" s="68"/>
    </row>
    <row r="158" spans="1:7" s="64" customFormat="1">
      <c r="A158" s="65"/>
      <c r="B158" s="66"/>
      <c r="C158" s="67"/>
      <c r="D158" s="68"/>
      <c r="E158" s="68"/>
      <c r="F158" s="69"/>
      <c r="G158" s="68"/>
    </row>
    <row r="159" spans="1:7" s="64" customFormat="1">
      <c r="A159" s="65"/>
      <c r="B159" s="66"/>
      <c r="C159" s="67"/>
      <c r="D159" s="68"/>
      <c r="E159" s="68"/>
      <c r="F159" s="69"/>
      <c r="G159" s="68"/>
    </row>
    <row r="160" spans="1:7" s="64" customFormat="1">
      <c r="A160" s="65"/>
      <c r="B160" s="66"/>
      <c r="C160" s="67"/>
      <c r="D160" s="68"/>
      <c r="E160" s="68"/>
      <c r="F160" s="69"/>
      <c r="G160" s="68"/>
    </row>
    <row r="161" spans="1:7" s="64" customFormat="1">
      <c r="A161" s="65"/>
      <c r="B161" s="66"/>
      <c r="C161" s="67"/>
      <c r="D161" s="68"/>
      <c r="E161" s="68"/>
      <c r="F161" s="69"/>
      <c r="G161" s="68"/>
    </row>
    <row r="162" spans="1:7" s="64" customFormat="1">
      <c r="A162" s="65"/>
      <c r="B162" s="66"/>
      <c r="C162" s="67"/>
      <c r="D162" s="68"/>
      <c r="E162" s="68"/>
      <c r="F162" s="69"/>
      <c r="G162" s="68"/>
    </row>
    <row r="163" spans="1:7" s="64" customFormat="1">
      <c r="A163" s="65"/>
      <c r="B163" s="66"/>
      <c r="C163" s="67"/>
      <c r="D163" s="68"/>
      <c r="E163" s="68"/>
      <c r="F163" s="69"/>
      <c r="G163" s="68"/>
    </row>
    <row r="164" spans="1:7" s="64" customFormat="1">
      <c r="A164" s="65"/>
      <c r="B164" s="66"/>
      <c r="C164" s="67"/>
      <c r="D164" s="68"/>
      <c r="E164" s="68"/>
      <c r="F164" s="69"/>
      <c r="G164" s="68"/>
    </row>
    <row r="165" spans="1:7" s="64" customFormat="1">
      <c r="A165" s="65"/>
      <c r="B165" s="66"/>
      <c r="C165" s="67"/>
      <c r="D165" s="68"/>
      <c r="E165" s="68"/>
      <c r="F165" s="69"/>
      <c r="G165" s="68"/>
    </row>
    <row r="166" spans="1:7" s="64" customFormat="1">
      <c r="A166" s="65"/>
      <c r="B166" s="66"/>
      <c r="C166" s="67"/>
      <c r="D166" s="68"/>
      <c r="E166" s="68"/>
      <c r="F166" s="69"/>
      <c r="G166" s="68"/>
    </row>
    <row r="167" spans="1:7" s="64" customFormat="1">
      <c r="A167" s="65"/>
      <c r="B167" s="66"/>
      <c r="C167" s="67"/>
      <c r="D167" s="68"/>
      <c r="E167" s="68"/>
      <c r="F167" s="69"/>
      <c r="G167" s="68"/>
    </row>
    <row r="168" spans="1:7" s="64" customFormat="1">
      <c r="A168" s="65"/>
      <c r="B168" s="66"/>
      <c r="C168" s="67"/>
      <c r="D168" s="68"/>
      <c r="E168" s="68"/>
      <c r="F168" s="69"/>
      <c r="G168" s="68"/>
    </row>
    <row r="169" spans="1:7" s="64" customFormat="1">
      <c r="A169" s="65"/>
      <c r="B169" s="66"/>
      <c r="C169" s="67"/>
      <c r="D169" s="68"/>
      <c r="E169" s="68"/>
      <c r="F169" s="69"/>
      <c r="G169" s="68"/>
    </row>
    <row r="170" spans="1:7" s="64" customFormat="1">
      <c r="A170" s="65"/>
      <c r="B170" s="66"/>
      <c r="C170" s="67"/>
      <c r="D170" s="68"/>
      <c r="E170" s="68"/>
      <c r="F170" s="69"/>
      <c r="G170" s="68"/>
    </row>
    <row r="171" spans="1:7" s="64" customFormat="1">
      <c r="A171" s="65"/>
      <c r="B171" s="66"/>
      <c r="C171" s="67"/>
      <c r="D171" s="68"/>
      <c r="E171" s="68"/>
      <c r="F171" s="69"/>
      <c r="G171" s="68"/>
    </row>
    <row r="172" spans="1:7" s="64" customFormat="1">
      <c r="A172" s="65"/>
      <c r="B172" s="66"/>
      <c r="C172" s="67"/>
      <c r="D172" s="68"/>
      <c r="E172" s="68"/>
      <c r="F172" s="69"/>
      <c r="G172" s="68"/>
    </row>
    <row r="173" spans="1:7" s="64" customFormat="1">
      <c r="A173" s="65"/>
      <c r="B173" s="66"/>
      <c r="C173" s="67"/>
      <c r="D173" s="68"/>
      <c r="E173" s="68"/>
      <c r="F173" s="69"/>
      <c r="G173" s="68"/>
    </row>
    <row r="174" spans="1:7" s="64" customFormat="1">
      <c r="A174" s="65"/>
      <c r="B174" s="66"/>
      <c r="C174" s="67"/>
      <c r="D174" s="68"/>
      <c r="E174" s="68"/>
      <c r="F174" s="69"/>
      <c r="G174" s="68"/>
    </row>
    <row r="175" spans="1:7" s="64" customFormat="1">
      <c r="A175" s="65"/>
      <c r="B175" s="66"/>
      <c r="C175" s="67"/>
      <c r="D175" s="68"/>
      <c r="E175" s="68"/>
      <c r="F175" s="69"/>
      <c r="G175" s="68"/>
    </row>
    <row r="176" spans="1:7" s="64" customFormat="1">
      <c r="A176" s="65"/>
      <c r="B176" s="66"/>
      <c r="C176" s="67"/>
      <c r="D176" s="68"/>
      <c r="E176" s="68"/>
      <c r="F176" s="69"/>
      <c r="G176" s="68"/>
    </row>
    <row r="177" spans="1:7" s="64" customFormat="1">
      <c r="A177" s="65"/>
      <c r="B177" s="66"/>
      <c r="C177" s="67"/>
      <c r="D177" s="68"/>
      <c r="E177" s="68"/>
      <c r="F177" s="69"/>
      <c r="G177" s="68"/>
    </row>
    <row r="178" spans="1:7" s="64" customFormat="1">
      <c r="A178" s="65"/>
      <c r="B178" s="66"/>
      <c r="C178" s="67"/>
      <c r="D178" s="68"/>
      <c r="E178" s="68"/>
      <c r="F178" s="69"/>
      <c r="G178" s="68"/>
    </row>
    <row r="179" spans="1:7" s="64" customFormat="1">
      <c r="A179" s="65"/>
      <c r="B179" s="66"/>
      <c r="C179" s="67"/>
      <c r="D179" s="68"/>
      <c r="E179" s="68"/>
      <c r="F179" s="69"/>
      <c r="G179" s="68"/>
    </row>
    <row r="180" spans="1:7" s="64" customFormat="1">
      <c r="A180" s="65"/>
      <c r="B180" s="66"/>
      <c r="C180" s="67"/>
      <c r="D180" s="68"/>
      <c r="E180" s="68"/>
      <c r="F180" s="69"/>
      <c r="G180" s="68"/>
    </row>
    <row r="181" spans="1:7" s="64" customFormat="1">
      <c r="A181" s="65"/>
      <c r="B181" s="66"/>
      <c r="C181" s="67"/>
      <c r="D181" s="68"/>
      <c r="E181" s="68"/>
      <c r="F181" s="69"/>
      <c r="G181" s="68"/>
    </row>
    <row r="182" spans="1:7" s="64" customFormat="1">
      <c r="A182" s="65"/>
      <c r="B182" s="66"/>
      <c r="C182" s="67"/>
      <c r="D182" s="68"/>
      <c r="E182" s="68"/>
      <c r="F182" s="69"/>
      <c r="G182" s="68"/>
    </row>
    <row r="183" spans="1:7" s="64" customFormat="1">
      <c r="A183" s="65"/>
      <c r="B183" s="66"/>
      <c r="C183" s="67"/>
      <c r="D183" s="68"/>
      <c r="E183" s="68"/>
      <c r="F183" s="69"/>
      <c r="G183" s="68"/>
    </row>
    <row r="184" spans="1:7" s="64" customFormat="1">
      <c r="A184" s="65"/>
      <c r="B184" s="66"/>
      <c r="C184" s="67"/>
      <c r="D184" s="68"/>
      <c r="E184" s="68"/>
      <c r="F184" s="69"/>
      <c r="G184" s="68"/>
    </row>
    <row r="185" spans="1:7" s="64" customFormat="1">
      <c r="A185" s="65"/>
      <c r="B185" s="66"/>
      <c r="C185" s="67"/>
      <c r="D185" s="68"/>
      <c r="E185" s="68"/>
      <c r="F185" s="69"/>
      <c r="G185" s="68"/>
    </row>
    <row r="186" spans="1:7" s="64" customFormat="1">
      <c r="A186" s="65"/>
      <c r="B186" s="66"/>
      <c r="C186" s="67"/>
      <c r="D186" s="68"/>
      <c r="E186" s="68"/>
      <c r="F186" s="69"/>
      <c r="G186" s="68"/>
    </row>
    <row r="187" spans="1:7" s="64" customFormat="1">
      <c r="A187" s="65"/>
      <c r="B187" s="66"/>
      <c r="C187" s="67"/>
      <c r="D187" s="68"/>
      <c r="E187" s="68"/>
      <c r="F187" s="69"/>
      <c r="G187" s="68"/>
    </row>
    <row r="188" spans="1:7" s="64" customFormat="1">
      <c r="A188" s="65"/>
      <c r="B188" s="66"/>
      <c r="C188" s="67"/>
      <c r="D188" s="68"/>
      <c r="E188" s="68"/>
      <c r="F188" s="69"/>
      <c r="G188" s="68"/>
    </row>
    <row r="189" spans="1:7" s="64" customFormat="1">
      <c r="A189" s="65"/>
      <c r="B189" s="66"/>
      <c r="C189" s="67"/>
      <c r="D189" s="68"/>
      <c r="E189" s="68"/>
      <c r="F189" s="69"/>
      <c r="G189" s="68"/>
    </row>
    <row r="190" spans="1:7" s="64" customFormat="1">
      <c r="A190" s="65"/>
      <c r="B190" s="66"/>
      <c r="C190" s="67"/>
      <c r="D190" s="68"/>
      <c r="E190" s="68"/>
      <c r="F190" s="69"/>
      <c r="G190" s="68"/>
    </row>
    <row r="191" spans="1:7" s="64" customFormat="1">
      <c r="A191" s="65"/>
      <c r="B191" s="66"/>
      <c r="C191" s="67"/>
      <c r="D191" s="68"/>
      <c r="E191" s="68"/>
      <c r="F191" s="69"/>
      <c r="G191" s="68"/>
    </row>
    <row r="192" spans="1:7" s="64" customFormat="1">
      <c r="A192" s="65"/>
      <c r="B192" s="66"/>
      <c r="C192" s="67"/>
      <c r="D192" s="68"/>
      <c r="E192" s="68"/>
      <c r="F192" s="69"/>
      <c r="G192" s="68"/>
    </row>
    <row r="193" spans="1:7" s="64" customFormat="1">
      <c r="A193" s="65"/>
      <c r="B193" s="66"/>
      <c r="C193" s="67"/>
      <c r="D193" s="68"/>
      <c r="E193" s="68"/>
      <c r="F193" s="69"/>
      <c r="G193" s="68"/>
    </row>
    <row r="194" spans="1:7" s="64" customFormat="1">
      <c r="A194" s="65"/>
      <c r="B194" s="66"/>
      <c r="C194" s="67"/>
      <c r="D194" s="68"/>
      <c r="E194" s="68"/>
      <c r="F194" s="69"/>
      <c r="G194" s="68"/>
    </row>
    <row r="195" spans="1:7" s="64" customFormat="1">
      <c r="A195" s="65"/>
      <c r="B195" s="66"/>
      <c r="C195" s="67"/>
      <c r="D195" s="68"/>
      <c r="E195" s="68"/>
      <c r="F195" s="69"/>
      <c r="G195" s="68"/>
    </row>
    <row r="196" spans="1:7" s="64" customFormat="1">
      <c r="A196" s="65"/>
      <c r="B196" s="66"/>
      <c r="C196" s="67"/>
      <c r="D196" s="68"/>
      <c r="E196" s="68"/>
      <c r="F196" s="69"/>
      <c r="G196" s="68"/>
    </row>
    <row r="197" spans="1:7" s="64" customFormat="1">
      <c r="A197" s="65"/>
      <c r="B197" s="66"/>
      <c r="C197" s="67"/>
      <c r="D197" s="68"/>
      <c r="E197" s="68"/>
      <c r="F197" s="69"/>
      <c r="G197" s="68"/>
    </row>
    <row r="198" spans="1:7" s="64" customFormat="1">
      <c r="A198" s="65"/>
      <c r="B198" s="66"/>
      <c r="C198" s="67"/>
      <c r="D198" s="68"/>
      <c r="E198" s="68"/>
      <c r="F198" s="69"/>
      <c r="G198" s="68"/>
    </row>
    <row r="199" spans="1:7" s="64" customFormat="1">
      <c r="A199" s="65"/>
      <c r="B199" s="66"/>
      <c r="C199" s="67"/>
      <c r="D199" s="68"/>
      <c r="E199" s="68"/>
      <c r="F199" s="69"/>
      <c r="G199" s="68"/>
    </row>
    <row r="200" spans="1:7" s="64" customFormat="1">
      <c r="A200" s="65"/>
      <c r="B200" s="66"/>
      <c r="C200" s="67"/>
      <c r="D200" s="68"/>
      <c r="E200" s="68"/>
      <c r="F200" s="69"/>
      <c r="G200" s="68"/>
    </row>
    <row r="201" spans="1:7" s="64" customFormat="1">
      <c r="A201" s="65"/>
      <c r="B201" s="66"/>
      <c r="C201" s="67"/>
      <c r="D201" s="68"/>
      <c r="E201" s="68"/>
      <c r="F201" s="69"/>
      <c r="G201" s="68"/>
    </row>
    <row r="202" spans="1:7" s="64" customFormat="1">
      <c r="A202" s="65"/>
      <c r="B202" s="66"/>
      <c r="C202" s="67"/>
      <c r="D202" s="68"/>
      <c r="E202" s="68"/>
      <c r="F202" s="69"/>
      <c r="G202" s="68"/>
    </row>
    <row r="203" spans="1:7" s="64" customFormat="1">
      <c r="A203" s="65"/>
      <c r="B203" s="66"/>
      <c r="C203" s="67"/>
      <c r="D203" s="68"/>
      <c r="E203" s="68"/>
      <c r="F203" s="69"/>
      <c r="G203" s="68"/>
    </row>
    <row r="204" spans="1:7" s="64" customFormat="1">
      <c r="A204" s="65"/>
      <c r="B204" s="66"/>
      <c r="C204" s="67"/>
      <c r="D204" s="68"/>
      <c r="E204" s="68"/>
      <c r="F204" s="69"/>
      <c r="G204" s="68"/>
    </row>
    <row r="205" spans="1:7" s="64" customFormat="1">
      <c r="A205" s="65"/>
      <c r="B205" s="66"/>
      <c r="C205" s="67"/>
      <c r="D205" s="68"/>
      <c r="E205" s="68"/>
      <c r="F205" s="69"/>
      <c r="G205" s="68"/>
    </row>
    <row r="206" spans="1:7" s="64" customFormat="1">
      <c r="A206" s="65"/>
      <c r="B206" s="66"/>
      <c r="C206" s="67"/>
      <c r="D206" s="68"/>
      <c r="E206" s="68"/>
      <c r="F206" s="69"/>
      <c r="G206" s="68"/>
    </row>
    <row r="207" spans="1:7" s="64" customFormat="1">
      <c r="A207" s="65"/>
      <c r="B207" s="66"/>
      <c r="C207" s="67"/>
      <c r="D207" s="68"/>
      <c r="E207" s="68"/>
      <c r="F207" s="69"/>
      <c r="G207" s="68"/>
    </row>
    <row r="208" spans="1:7" s="64" customFormat="1">
      <c r="A208" s="65"/>
      <c r="B208" s="66"/>
      <c r="C208" s="67"/>
      <c r="D208" s="68"/>
      <c r="E208" s="68"/>
      <c r="F208" s="69"/>
      <c r="G208" s="68"/>
    </row>
    <row r="209" spans="1:7" s="64" customFormat="1">
      <c r="A209" s="65"/>
      <c r="B209" s="66"/>
      <c r="C209" s="67"/>
      <c r="D209" s="68"/>
      <c r="E209" s="68"/>
      <c r="F209" s="69"/>
      <c r="G209" s="68"/>
    </row>
    <row r="210" spans="1:7" s="64" customFormat="1">
      <c r="A210" s="65"/>
      <c r="B210" s="66"/>
      <c r="C210" s="67"/>
      <c r="D210" s="68"/>
      <c r="E210" s="68"/>
      <c r="F210" s="69"/>
      <c r="G210" s="68"/>
    </row>
    <row r="211" spans="1:7" s="64" customFormat="1">
      <c r="A211" s="65"/>
      <c r="B211" s="66"/>
      <c r="C211" s="67"/>
      <c r="D211" s="68"/>
      <c r="E211" s="68"/>
      <c r="F211" s="69"/>
      <c r="G211" s="68"/>
    </row>
    <row r="212" spans="1:7" s="64" customFormat="1">
      <c r="A212" s="65"/>
      <c r="B212" s="66"/>
      <c r="C212" s="67"/>
      <c r="D212" s="68"/>
      <c r="E212" s="68"/>
      <c r="F212" s="69"/>
      <c r="G212" s="68"/>
    </row>
    <row r="213" spans="1:7" s="64" customFormat="1">
      <c r="A213" s="65"/>
      <c r="B213" s="66"/>
      <c r="C213" s="67"/>
      <c r="D213" s="68"/>
      <c r="E213" s="68"/>
      <c r="F213" s="69"/>
      <c r="G213" s="68"/>
    </row>
    <row r="214" spans="1:7" s="64" customFormat="1">
      <c r="A214" s="65"/>
      <c r="B214" s="66"/>
      <c r="C214" s="67"/>
      <c r="D214" s="68"/>
      <c r="E214" s="68"/>
      <c r="F214" s="69"/>
      <c r="G214" s="68"/>
    </row>
    <row r="215" spans="1:7" s="64" customFormat="1">
      <c r="A215" s="65"/>
      <c r="B215" s="66"/>
      <c r="C215" s="67"/>
      <c r="D215" s="68"/>
      <c r="E215" s="68"/>
      <c r="F215" s="69"/>
      <c r="G215" s="68"/>
    </row>
    <row r="216" spans="1:7" s="64" customFormat="1">
      <c r="A216" s="65"/>
      <c r="B216" s="66"/>
      <c r="C216" s="67"/>
      <c r="D216" s="68"/>
      <c r="E216" s="68"/>
      <c r="F216" s="69"/>
      <c r="G216" s="68"/>
    </row>
    <row r="217" spans="1:7" s="64" customFormat="1">
      <c r="A217" s="65"/>
      <c r="B217" s="66"/>
      <c r="C217" s="67"/>
      <c r="D217" s="68"/>
      <c r="E217" s="68"/>
      <c r="F217" s="69"/>
      <c r="G217" s="68"/>
    </row>
    <row r="218" spans="1:7" s="64" customFormat="1">
      <c r="A218" s="65"/>
      <c r="B218" s="66"/>
      <c r="C218" s="67"/>
      <c r="D218" s="68"/>
      <c r="E218" s="68"/>
      <c r="F218" s="69"/>
      <c r="G218" s="68"/>
    </row>
    <row r="219" spans="1:7" s="64" customFormat="1">
      <c r="A219" s="65"/>
      <c r="B219" s="66"/>
      <c r="C219" s="67"/>
      <c r="D219" s="68"/>
      <c r="E219" s="68"/>
      <c r="F219" s="69"/>
      <c r="G219" s="68"/>
    </row>
    <row r="220" spans="1:7" s="64" customFormat="1">
      <c r="A220" s="65"/>
      <c r="B220" s="66"/>
      <c r="C220" s="67"/>
      <c r="D220" s="68"/>
      <c r="E220" s="68"/>
      <c r="F220" s="69"/>
      <c r="G220" s="68"/>
    </row>
    <row r="221" spans="1:7" s="64" customFormat="1">
      <c r="A221" s="65"/>
      <c r="B221" s="66"/>
      <c r="C221" s="67"/>
      <c r="D221" s="68"/>
      <c r="E221" s="68"/>
      <c r="F221" s="69"/>
      <c r="G221" s="68"/>
    </row>
    <row r="222" spans="1:7" s="64" customFormat="1">
      <c r="A222" s="65"/>
      <c r="B222" s="66"/>
      <c r="C222" s="67"/>
      <c r="D222" s="68"/>
      <c r="E222" s="68"/>
      <c r="F222" s="69"/>
      <c r="G222" s="68"/>
    </row>
    <row r="223" spans="1:7" s="64" customFormat="1">
      <c r="A223" s="65"/>
      <c r="B223" s="66"/>
      <c r="C223" s="67"/>
      <c r="D223" s="68"/>
      <c r="E223" s="68"/>
      <c r="F223" s="69"/>
      <c r="G223" s="68"/>
    </row>
    <row r="224" spans="1:7" s="64" customFormat="1">
      <c r="A224" s="65"/>
      <c r="B224" s="66"/>
      <c r="C224" s="67"/>
      <c r="D224" s="68"/>
      <c r="E224" s="68"/>
      <c r="F224" s="69"/>
      <c r="G224" s="68"/>
    </row>
    <row r="225" spans="1:7" s="64" customFormat="1">
      <c r="A225" s="65"/>
      <c r="B225" s="66"/>
      <c r="C225" s="67"/>
      <c r="D225" s="68"/>
      <c r="E225" s="68"/>
      <c r="F225" s="69"/>
      <c r="G225" s="68"/>
    </row>
    <row r="226" spans="1:7" s="64" customFormat="1">
      <c r="A226" s="65"/>
      <c r="B226" s="66"/>
      <c r="C226" s="67"/>
      <c r="D226" s="68"/>
      <c r="E226" s="68"/>
      <c r="F226" s="69"/>
      <c r="G226" s="68"/>
    </row>
    <row r="227" spans="1:7" s="64" customFormat="1">
      <c r="A227" s="65"/>
      <c r="B227" s="66"/>
      <c r="C227" s="67"/>
      <c r="D227" s="68"/>
      <c r="E227" s="68"/>
      <c r="F227" s="69"/>
      <c r="G227" s="68"/>
    </row>
    <row r="228" spans="1:7" s="64" customFormat="1">
      <c r="A228" s="65"/>
      <c r="B228" s="66"/>
      <c r="C228" s="67"/>
      <c r="D228" s="68"/>
      <c r="E228" s="68"/>
      <c r="F228" s="69"/>
      <c r="G228" s="68"/>
    </row>
    <row r="229" spans="1:7" s="64" customFormat="1">
      <c r="A229" s="65"/>
      <c r="B229" s="66"/>
      <c r="C229" s="67"/>
      <c r="D229" s="68"/>
      <c r="E229" s="68"/>
      <c r="F229" s="69"/>
      <c r="G229" s="68"/>
    </row>
    <row r="230" spans="1:7" s="64" customFormat="1">
      <c r="A230" s="65"/>
      <c r="B230" s="66"/>
      <c r="C230" s="67"/>
      <c r="D230" s="68"/>
      <c r="E230" s="68"/>
      <c r="F230" s="69"/>
      <c r="G230" s="68"/>
    </row>
    <row r="231" spans="1:7" s="64" customFormat="1">
      <c r="A231" s="65"/>
      <c r="B231" s="66"/>
      <c r="C231" s="67"/>
      <c r="D231" s="68"/>
      <c r="E231" s="68"/>
      <c r="F231" s="69"/>
      <c r="G231" s="68"/>
    </row>
    <row r="232" spans="1:7" s="64" customFormat="1">
      <c r="A232" s="65"/>
      <c r="B232" s="66"/>
      <c r="C232" s="67"/>
      <c r="D232" s="68"/>
      <c r="E232" s="68"/>
      <c r="F232" s="69"/>
      <c r="G232" s="68"/>
    </row>
    <row r="233" spans="1:7" s="64" customFormat="1">
      <c r="A233" s="65"/>
      <c r="B233" s="66"/>
      <c r="C233" s="67"/>
      <c r="D233" s="68"/>
      <c r="E233" s="68"/>
      <c r="F233" s="69"/>
      <c r="G233" s="68"/>
    </row>
    <row r="234" spans="1:7" s="64" customFormat="1">
      <c r="A234" s="65"/>
      <c r="B234" s="66"/>
      <c r="C234" s="67"/>
      <c r="D234" s="68"/>
      <c r="E234" s="68"/>
      <c r="F234" s="69"/>
      <c r="G234" s="68"/>
    </row>
    <row r="235" spans="1:7" s="64" customFormat="1">
      <c r="A235" s="65"/>
      <c r="B235" s="66"/>
      <c r="C235" s="67"/>
      <c r="D235" s="68"/>
      <c r="E235" s="68"/>
      <c r="F235" s="69"/>
      <c r="G235" s="68"/>
    </row>
    <row r="236" spans="1:7" s="64" customFormat="1">
      <c r="A236" s="65"/>
      <c r="B236" s="66"/>
      <c r="C236" s="67"/>
      <c r="D236" s="68"/>
      <c r="E236" s="68"/>
      <c r="F236" s="69"/>
      <c r="G236" s="68"/>
    </row>
    <row r="237" spans="1:7" s="64" customFormat="1">
      <c r="A237" s="65"/>
      <c r="B237" s="66"/>
      <c r="C237" s="67"/>
      <c r="D237" s="68"/>
      <c r="E237" s="68"/>
      <c r="F237" s="69"/>
      <c r="G237" s="68"/>
    </row>
    <row r="238" spans="1:7" s="64" customFormat="1">
      <c r="A238" s="65"/>
      <c r="B238" s="66"/>
      <c r="C238" s="67"/>
      <c r="D238" s="68"/>
      <c r="E238" s="68"/>
      <c r="F238" s="69"/>
      <c r="G238" s="68"/>
    </row>
    <row r="239" spans="1:7" s="64" customFormat="1">
      <c r="A239" s="65"/>
      <c r="B239" s="66"/>
      <c r="C239" s="67"/>
      <c r="D239" s="68"/>
      <c r="E239" s="68"/>
      <c r="F239" s="69"/>
      <c r="G239" s="68"/>
    </row>
    <row r="240" spans="1:7" s="64" customFormat="1">
      <c r="A240" s="65"/>
      <c r="B240" s="66"/>
      <c r="C240" s="67"/>
      <c r="D240" s="68"/>
      <c r="E240" s="68"/>
      <c r="F240" s="69"/>
      <c r="G240" s="68"/>
    </row>
    <row r="241" spans="1:7" s="64" customFormat="1">
      <c r="A241" s="65"/>
      <c r="B241" s="66"/>
      <c r="C241" s="67"/>
      <c r="D241" s="68"/>
      <c r="E241" s="68"/>
      <c r="F241" s="69"/>
      <c r="G241" s="68"/>
    </row>
    <row r="242" spans="1:7" s="64" customFormat="1">
      <c r="A242" s="65"/>
      <c r="B242" s="66"/>
      <c r="C242" s="67"/>
      <c r="D242" s="68"/>
      <c r="E242" s="68"/>
      <c r="F242" s="69"/>
      <c r="G242" s="68"/>
    </row>
    <row r="243" spans="1:7" s="64" customFormat="1">
      <c r="A243" s="65"/>
      <c r="B243" s="66"/>
      <c r="C243" s="67"/>
      <c r="D243" s="68"/>
      <c r="E243" s="68"/>
      <c r="F243" s="69"/>
      <c r="G243" s="68"/>
    </row>
    <row r="244" spans="1:7" s="64" customFormat="1">
      <c r="A244" s="65"/>
      <c r="B244" s="66"/>
      <c r="C244" s="67"/>
      <c r="D244" s="68"/>
      <c r="E244" s="68"/>
      <c r="F244" s="69"/>
      <c r="G244" s="68"/>
    </row>
    <row r="245" spans="1:7" s="64" customFormat="1">
      <c r="A245" s="65"/>
      <c r="B245" s="66"/>
      <c r="C245" s="67"/>
      <c r="D245" s="68"/>
      <c r="E245" s="68"/>
      <c r="F245" s="69"/>
      <c r="G245" s="68"/>
    </row>
    <row r="246" spans="1:7" s="64" customFormat="1">
      <c r="A246" s="65"/>
      <c r="B246" s="66"/>
      <c r="C246" s="67"/>
      <c r="D246" s="68"/>
      <c r="E246" s="68"/>
      <c r="F246" s="69"/>
      <c r="G246" s="68"/>
    </row>
    <row r="247" spans="1:7" s="64" customFormat="1">
      <c r="A247" s="65"/>
      <c r="B247" s="66"/>
      <c r="C247" s="67"/>
      <c r="D247" s="68"/>
      <c r="E247" s="68"/>
      <c r="F247" s="69"/>
      <c r="G247" s="68"/>
    </row>
    <row r="248" spans="1:7" s="64" customFormat="1">
      <c r="A248" s="65"/>
      <c r="B248" s="66"/>
      <c r="C248" s="67"/>
      <c r="D248" s="68"/>
      <c r="E248" s="68"/>
      <c r="F248" s="69"/>
      <c r="G248" s="68"/>
    </row>
    <row r="249" spans="1:7" s="64" customFormat="1">
      <c r="A249" s="65"/>
      <c r="B249" s="66"/>
      <c r="C249" s="67"/>
      <c r="D249" s="68"/>
      <c r="E249" s="68"/>
      <c r="F249" s="69"/>
      <c r="G249" s="68"/>
    </row>
    <row r="250" spans="1:7" s="64" customFormat="1">
      <c r="A250" s="65"/>
      <c r="B250" s="66"/>
      <c r="C250" s="67"/>
      <c r="D250" s="68"/>
      <c r="E250" s="68"/>
      <c r="F250" s="69"/>
      <c r="G250" s="68"/>
    </row>
    <row r="251" spans="1:7" s="64" customFormat="1">
      <c r="A251" s="65"/>
      <c r="B251" s="66"/>
      <c r="C251" s="67"/>
      <c r="D251" s="68"/>
      <c r="E251" s="68"/>
      <c r="F251" s="69"/>
      <c r="G251" s="68"/>
    </row>
    <row r="252" spans="1:7" s="64" customFormat="1">
      <c r="A252" s="65"/>
      <c r="B252" s="66"/>
      <c r="C252" s="67"/>
      <c r="D252" s="68"/>
      <c r="E252" s="68"/>
      <c r="F252" s="69"/>
      <c r="G252" s="68"/>
    </row>
    <row r="253" spans="1:7" s="64" customFormat="1">
      <c r="A253" s="65"/>
      <c r="B253" s="66"/>
      <c r="C253" s="67"/>
      <c r="D253" s="68"/>
      <c r="E253" s="68"/>
      <c r="F253" s="69"/>
      <c r="G253" s="68"/>
    </row>
    <row r="254" spans="1:7" s="64" customFormat="1">
      <c r="A254" s="65"/>
      <c r="B254" s="66"/>
      <c r="C254" s="67"/>
      <c r="D254" s="68"/>
      <c r="E254" s="68"/>
      <c r="F254" s="69"/>
      <c r="G254" s="68"/>
    </row>
    <row r="255" spans="1:7" s="64" customFormat="1">
      <c r="A255" s="65"/>
      <c r="B255" s="66"/>
      <c r="C255" s="67"/>
      <c r="D255" s="68"/>
      <c r="E255" s="68"/>
      <c r="F255" s="69"/>
      <c r="G255" s="68"/>
    </row>
    <row r="256" spans="1:7" s="64" customFormat="1">
      <c r="A256" s="65"/>
      <c r="B256" s="66"/>
      <c r="C256" s="67"/>
      <c r="D256" s="68"/>
      <c r="E256" s="68"/>
      <c r="F256" s="69"/>
      <c r="G256" s="68"/>
    </row>
    <row r="257" spans="1:7" s="64" customFormat="1">
      <c r="A257" s="65"/>
      <c r="B257" s="66"/>
      <c r="C257" s="67"/>
      <c r="D257" s="68"/>
      <c r="E257" s="68"/>
      <c r="F257" s="69"/>
      <c r="G257" s="68"/>
    </row>
    <row r="258" spans="1:7" s="64" customFormat="1">
      <c r="A258" s="65"/>
      <c r="B258" s="66"/>
      <c r="C258" s="67"/>
      <c r="D258" s="68"/>
      <c r="E258" s="68"/>
      <c r="F258" s="69"/>
      <c r="G258" s="68"/>
    </row>
    <row r="259" spans="1:7" s="64" customFormat="1">
      <c r="A259" s="65"/>
      <c r="B259" s="66"/>
      <c r="C259" s="67"/>
      <c r="D259" s="68"/>
      <c r="E259" s="68"/>
      <c r="F259" s="69"/>
      <c r="G259" s="68"/>
    </row>
    <row r="260" spans="1:7" s="64" customFormat="1">
      <c r="A260" s="65"/>
      <c r="B260" s="66"/>
      <c r="C260" s="67"/>
      <c r="D260" s="68"/>
      <c r="E260" s="68"/>
      <c r="F260" s="69"/>
      <c r="G260" s="68"/>
    </row>
    <row r="261" spans="1:7" s="64" customFormat="1">
      <c r="A261" s="65"/>
      <c r="B261" s="66"/>
      <c r="C261" s="67"/>
      <c r="D261" s="68"/>
      <c r="E261" s="68"/>
      <c r="F261" s="69"/>
      <c r="G261" s="68"/>
    </row>
    <row r="262" spans="1:7" s="64" customFormat="1">
      <c r="A262" s="65"/>
      <c r="B262" s="66"/>
      <c r="C262" s="67"/>
      <c r="D262" s="68"/>
      <c r="E262" s="68"/>
      <c r="F262" s="69"/>
      <c r="G262" s="68"/>
    </row>
    <row r="263" spans="1:7" s="64" customFormat="1">
      <c r="A263" s="65"/>
      <c r="B263" s="66"/>
      <c r="C263" s="67"/>
      <c r="D263" s="68"/>
      <c r="E263" s="68"/>
      <c r="F263" s="69"/>
      <c r="G263" s="68"/>
    </row>
    <row r="264" spans="1:7" s="64" customFormat="1">
      <c r="A264" s="65"/>
      <c r="B264" s="66"/>
      <c r="C264" s="67"/>
      <c r="D264" s="68"/>
      <c r="E264" s="68"/>
      <c r="F264" s="69"/>
      <c r="G264" s="68"/>
    </row>
    <row r="265" spans="1:7" s="64" customFormat="1">
      <c r="A265" s="65"/>
      <c r="B265" s="66"/>
      <c r="C265" s="67"/>
      <c r="D265" s="68"/>
      <c r="E265" s="68"/>
      <c r="F265" s="69"/>
      <c r="G265" s="68"/>
    </row>
    <row r="266" spans="1:7" s="64" customFormat="1">
      <c r="A266" s="65"/>
      <c r="B266" s="66"/>
      <c r="C266" s="67"/>
      <c r="D266" s="68"/>
      <c r="E266" s="68"/>
      <c r="F266" s="69"/>
      <c r="G266" s="68"/>
    </row>
    <row r="267" spans="1:7" s="64" customFormat="1">
      <c r="A267" s="65"/>
      <c r="B267" s="66"/>
      <c r="C267" s="67"/>
      <c r="D267" s="68"/>
      <c r="E267" s="68"/>
      <c r="F267" s="69"/>
      <c r="G267" s="68"/>
    </row>
    <row r="268" spans="1:7" s="64" customFormat="1">
      <c r="A268" s="65"/>
      <c r="B268" s="66"/>
      <c r="C268" s="67"/>
      <c r="D268" s="68"/>
      <c r="E268" s="68"/>
      <c r="F268" s="69"/>
      <c r="G268" s="68"/>
    </row>
    <row r="269" spans="1:7" s="64" customFormat="1">
      <c r="A269" s="65"/>
      <c r="B269" s="66"/>
      <c r="C269" s="67"/>
      <c r="D269" s="68"/>
      <c r="E269" s="68"/>
      <c r="F269" s="69"/>
      <c r="G269" s="68"/>
    </row>
    <row r="270" spans="1:7" s="64" customFormat="1">
      <c r="A270" s="65"/>
      <c r="B270" s="66"/>
      <c r="C270" s="67"/>
      <c r="D270" s="68"/>
      <c r="E270" s="68"/>
      <c r="F270" s="69"/>
      <c r="G270" s="68"/>
    </row>
    <row r="271" spans="1:7" s="64" customFormat="1">
      <c r="A271" s="65"/>
      <c r="B271" s="66"/>
      <c r="C271" s="67"/>
      <c r="D271" s="68"/>
      <c r="E271" s="68"/>
      <c r="F271" s="69"/>
      <c r="G271" s="68"/>
    </row>
    <row r="272" spans="1:7" s="64" customFormat="1">
      <c r="A272" s="65"/>
      <c r="B272" s="66"/>
      <c r="C272" s="67"/>
      <c r="D272" s="68"/>
      <c r="E272" s="68"/>
      <c r="F272" s="69"/>
      <c r="G272" s="68"/>
    </row>
    <row r="273" spans="1:7" s="64" customFormat="1">
      <c r="A273" s="65"/>
      <c r="B273" s="66"/>
      <c r="C273" s="67"/>
      <c r="D273" s="68"/>
      <c r="E273" s="68"/>
      <c r="F273" s="69"/>
      <c r="G273" s="68"/>
    </row>
    <row r="274" spans="1:7" s="64" customFormat="1">
      <c r="A274" s="65"/>
      <c r="B274" s="66"/>
      <c r="C274" s="67"/>
      <c r="D274" s="68"/>
      <c r="E274" s="68"/>
      <c r="F274" s="69"/>
      <c r="G274" s="68"/>
    </row>
    <row r="275" spans="1:7" s="64" customFormat="1">
      <c r="A275" s="65"/>
      <c r="B275" s="66"/>
      <c r="C275" s="67"/>
      <c r="D275" s="68"/>
      <c r="E275" s="68"/>
      <c r="F275" s="69"/>
      <c r="G275" s="68"/>
    </row>
    <row r="276" spans="1:7" s="64" customFormat="1">
      <c r="A276" s="65"/>
      <c r="B276" s="66"/>
      <c r="C276" s="67"/>
      <c r="D276" s="68"/>
      <c r="E276" s="68"/>
      <c r="F276" s="69"/>
      <c r="G276" s="68"/>
    </row>
    <row r="277" spans="1:7" s="64" customFormat="1">
      <c r="A277" s="65"/>
      <c r="B277" s="66"/>
      <c r="C277" s="67"/>
      <c r="D277" s="68"/>
      <c r="E277" s="68"/>
      <c r="F277" s="69"/>
      <c r="G277" s="68"/>
    </row>
    <row r="278" spans="1:7" s="64" customFormat="1">
      <c r="A278" s="65"/>
      <c r="B278" s="66"/>
      <c r="C278" s="67"/>
      <c r="D278" s="68"/>
      <c r="E278" s="68"/>
      <c r="F278" s="69"/>
      <c r="G278" s="68"/>
    </row>
    <row r="279" spans="1:7" s="64" customFormat="1">
      <c r="A279" s="65"/>
      <c r="B279" s="66"/>
      <c r="C279" s="67"/>
      <c r="D279" s="68"/>
      <c r="E279" s="68"/>
      <c r="F279" s="69"/>
      <c r="G279" s="68"/>
    </row>
    <row r="280" spans="1:7" s="64" customFormat="1">
      <c r="A280" s="65"/>
      <c r="B280" s="66"/>
      <c r="C280" s="67"/>
      <c r="D280" s="68"/>
      <c r="E280" s="68"/>
      <c r="F280" s="69"/>
      <c r="G280" s="68"/>
    </row>
    <row r="281" spans="1:7" s="64" customFormat="1">
      <c r="A281" s="65"/>
      <c r="B281" s="66"/>
      <c r="C281" s="67"/>
      <c r="D281" s="68"/>
      <c r="E281" s="68"/>
      <c r="F281" s="69"/>
      <c r="G281" s="68"/>
    </row>
    <row r="282" spans="1:7" s="64" customFormat="1">
      <c r="A282" s="65"/>
      <c r="B282" s="66"/>
      <c r="C282" s="67"/>
      <c r="D282" s="68"/>
      <c r="E282" s="68"/>
      <c r="F282" s="69"/>
      <c r="G282" s="68"/>
    </row>
    <row r="283" spans="1:7" s="64" customFormat="1">
      <c r="A283" s="65"/>
      <c r="B283" s="66"/>
      <c r="C283" s="67"/>
      <c r="D283" s="68"/>
      <c r="E283" s="68"/>
      <c r="F283" s="69"/>
      <c r="G283" s="68"/>
    </row>
    <row r="284" spans="1:7" s="64" customFormat="1">
      <c r="A284" s="65"/>
      <c r="B284" s="66"/>
      <c r="C284" s="67"/>
      <c r="D284" s="68"/>
      <c r="E284" s="68"/>
      <c r="F284" s="69"/>
      <c r="G284" s="68"/>
    </row>
    <row r="285" spans="1:7" s="64" customFormat="1">
      <c r="A285" s="65"/>
      <c r="B285" s="66"/>
      <c r="C285" s="67"/>
      <c r="D285" s="68"/>
      <c r="E285" s="68"/>
      <c r="F285" s="69"/>
      <c r="G285" s="68"/>
    </row>
    <row r="286" spans="1:7" s="64" customFormat="1">
      <c r="A286" s="65"/>
      <c r="B286" s="66"/>
      <c r="C286" s="67"/>
      <c r="D286" s="68"/>
      <c r="E286" s="68"/>
      <c r="F286" s="69"/>
      <c r="G286" s="68"/>
    </row>
    <row r="287" spans="1:7" s="64" customFormat="1">
      <c r="A287" s="65"/>
      <c r="B287" s="66"/>
      <c r="C287" s="67"/>
      <c r="D287" s="68"/>
      <c r="E287" s="68"/>
      <c r="F287" s="69"/>
      <c r="G287" s="68"/>
    </row>
    <row r="288" spans="1:7" s="64" customFormat="1">
      <c r="A288" s="65"/>
      <c r="B288" s="66"/>
      <c r="C288" s="67"/>
      <c r="D288" s="68"/>
      <c r="E288" s="68"/>
      <c r="F288" s="69"/>
      <c r="G288" s="68"/>
    </row>
    <row r="289" spans="1:7" s="64" customFormat="1">
      <c r="A289" s="65"/>
      <c r="B289" s="66"/>
      <c r="C289" s="67"/>
      <c r="D289" s="68"/>
      <c r="E289" s="68"/>
      <c r="F289" s="69"/>
      <c r="G289" s="68"/>
    </row>
    <row r="290" spans="1:7" s="64" customFormat="1">
      <c r="A290" s="65"/>
      <c r="B290" s="66"/>
      <c r="C290" s="67"/>
      <c r="D290" s="68"/>
      <c r="E290" s="68"/>
      <c r="F290" s="69"/>
      <c r="G290" s="68"/>
    </row>
    <row r="291" spans="1:7" s="64" customFormat="1">
      <c r="A291" s="65"/>
      <c r="B291" s="66"/>
      <c r="C291" s="67"/>
      <c r="D291" s="68"/>
      <c r="E291" s="68"/>
      <c r="F291" s="69"/>
      <c r="G291" s="68"/>
    </row>
    <row r="292" spans="1:7" s="64" customFormat="1">
      <c r="A292" s="65"/>
      <c r="B292" s="66"/>
      <c r="C292" s="67"/>
      <c r="D292" s="68"/>
      <c r="E292" s="68"/>
      <c r="F292" s="69"/>
      <c r="G292" s="68"/>
    </row>
    <row r="293" spans="1:7" s="64" customFormat="1">
      <c r="A293" s="65"/>
      <c r="B293" s="66"/>
      <c r="C293" s="67"/>
      <c r="D293" s="68"/>
      <c r="E293" s="68"/>
      <c r="F293" s="69"/>
      <c r="G293" s="68"/>
    </row>
    <row r="294" spans="1:7" s="64" customFormat="1">
      <c r="A294" s="65"/>
      <c r="B294" s="66"/>
      <c r="C294" s="67"/>
      <c r="D294" s="68"/>
      <c r="E294" s="68"/>
      <c r="F294" s="69"/>
      <c r="G294" s="68"/>
    </row>
    <row r="295" spans="1:7" s="64" customFormat="1">
      <c r="A295" s="65"/>
      <c r="B295" s="66"/>
      <c r="C295" s="67"/>
      <c r="D295" s="68"/>
      <c r="E295" s="68"/>
      <c r="F295" s="69"/>
      <c r="G295" s="68"/>
    </row>
    <row r="296" spans="1:7" s="64" customFormat="1">
      <c r="A296" s="65"/>
      <c r="B296" s="66"/>
      <c r="C296" s="67"/>
      <c r="D296" s="68"/>
      <c r="E296" s="68"/>
      <c r="F296" s="69"/>
      <c r="G296" s="68"/>
    </row>
    <row r="297" spans="1:7" s="64" customFormat="1">
      <c r="A297" s="65"/>
      <c r="B297" s="66"/>
      <c r="C297" s="67"/>
      <c r="D297" s="68"/>
      <c r="E297" s="68"/>
      <c r="F297" s="69"/>
      <c r="G297" s="68"/>
    </row>
    <row r="298" spans="1:7" s="64" customFormat="1">
      <c r="A298" s="65"/>
      <c r="B298" s="66"/>
      <c r="C298" s="67"/>
      <c r="D298" s="68"/>
      <c r="E298" s="68"/>
      <c r="F298" s="69"/>
      <c r="G298" s="68"/>
    </row>
    <row r="299" spans="1:7" s="64" customFormat="1">
      <c r="A299" s="65"/>
      <c r="B299" s="66"/>
      <c r="C299" s="67"/>
      <c r="D299" s="68"/>
      <c r="E299" s="68"/>
      <c r="F299" s="69"/>
      <c r="G299" s="68"/>
    </row>
    <row r="300" spans="1:7" s="64" customFormat="1">
      <c r="A300" s="65"/>
      <c r="B300" s="66"/>
      <c r="C300" s="67"/>
      <c r="D300" s="68"/>
      <c r="E300" s="68"/>
      <c r="F300" s="69"/>
      <c r="G300" s="68"/>
    </row>
    <row r="301" spans="1:7" s="64" customFormat="1">
      <c r="A301" s="65"/>
      <c r="B301" s="66"/>
      <c r="C301" s="67"/>
      <c r="D301" s="68"/>
      <c r="E301" s="68"/>
      <c r="F301" s="69"/>
      <c r="G301" s="68"/>
    </row>
    <row r="302" spans="1:7" s="64" customFormat="1">
      <c r="A302" s="65"/>
      <c r="B302" s="66"/>
      <c r="C302" s="67"/>
      <c r="D302" s="68"/>
      <c r="E302" s="68"/>
      <c r="F302" s="69"/>
      <c r="G302" s="68"/>
    </row>
    <row r="303" spans="1:7" s="64" customFormat="1">
      <c r="A303" s="65"/>
      <c r="B303" s="66"/>
      <c r="C303" s="67"/>
      <c r="D303" s="68"/>
      <c r="E303" s="68"/>
      <c r="F303" s="69"/>
      <c r="G303" s="68"/>
    </row>
    <row r="304" spans="1:7" s="64" customFormat="1">
      <c r="A304" s="65"/>
      <c r="B304" s="66"/>
      <c r="C304" s="67"/>
      <c r="D304" s="68"/>
      <c r="E304" s="68"/>
      <c r="F304" s="69"/>
      <c r="G304" s="68"/>
    </row>
    <row r="305" spans="1:7" s="64" customFormat="1">
      <c r="A305" s="65"/>
      <c r="B305" s="66"/>
      <c r="C305" s="67"/>
      <c r="D305" s="68"/>
      <c r="E305" s="68"/>
      <c r="F305" s="69"/>
      <c r="G305" s="68"/>
    </row>
    <row r="306" spans="1:7" s="64" customFormat="1">
      <c r="A306" s="65"/>
      <c r="B306" s="66"/>
      <c r="C306" s="67"/>
      <c r="D306" s="68"/>
      <c r="E306" s="68"/>
      <c r="F306" s="69"/>
      <c r="G306" s="68"/>
    </row>
    <row r="307" spans="1:7" s="64" customFormat="1">
      <c r="A307" s="65"/>
      <c r="B307" s="66"/>
      <c r="C307" s="67"/>
      <c r="D307" s="68"/>
      <c r="E307" s="68"/>
      <c r="F307" s="69"/>
      <c r="G307" s="68"/>
    </row>
    <row r="308" spans="1:7" s="64" customFormat="1">
      <c r="A308" s="65"/>
      <c r="B308" s="66"/>
      <c r="C308" s="67"/>
      <c r="D308" s="68"/>
      <c r="E308" s="68"/>
      <c r="F308" s="69"/>
      <c r="G308" s="68"/>
    </row>
    <row r="309" spans="1:7" s="64" customFormat="1">
      <c r="A309" s="65"/>
      <c r="B309" s="66"/>
      <c r="C309" s="67"/>
      <c r="D309" s="68"/>
      <c r="E309" s="68"/>
      <c r="F309" s="69"/>
      <c r="G309" s="68"/>
    </row>
    <row r="310" spans="1:7" s="64" customFormat="1">
      <c r="A310" s="65"/>
      <c r="B310" s="66"/>
      <c r="C310" s="67"/>
      <c r="D310" s="68"/>
      <c r="E310" s="68"/>
      <c r="F310" s="69"/>
      <c r="G310" s="68"/>
    </row>
    <row r="311" spans="1:7" s="64" customFormat="1">
      <c r="A311" s="65"/>
      <c r="B311" s="66"/>
      <c r="C311" s="67"/>
      <c r="D311" s="68"/>
      <c r="E311" s="68"/>
      <c r="F311" s="69"/>
      <c r="G311" s="68"/>
    </row>
    <row r="312" spans="1:7" s="64" customFormat="1">
      <c r="A312" s="65"/>
      <c r="B312" s="66"/>
      <c r="C312" s="67"/>
      <c r="D312" s="68"/>
      <c r="E312" s="68"/>
      <c r="F312" s="69"/>
      <c r="G312" s="68"/>
    </row>
    <row r="313" spans="1:7" s="64" customFormat="1">
      <c r="A313" s="65"/>
      <c r="B313" s="66"/>
      <c r="C313" s="67"/>
      <c r="D313" s="68"/>
      <c r="E313" s="68"/>
      <c r="F313" s="69"/>
      <c r="G313" s="68"/>
    </row>
    <row r="314" spans="1:7" s="64" customFormat="1">
      <c r="A314" s="65"/>
      <c r="B314" s="66"/>
      <c r="C314" s="67"/>
      <c r="D314" s="68"/>
      <c r="E314" s="68"/>
      <c r="F314" s="69"/>
      <c r="G314" s="68"/>
    </row>
    <row r="315" spans="1:7" s="64" customFormat="1">
      <c r="A315" s="65"/>
      <c r="B315" s="66"/>
      <c r="C315" s="67"/>
      <c r="D315" s="68"/>
      <c r="E315" s="68"/>
      <c r="F315" s="69"/>
      <c r="G315" s="68"/>
    </row>
    <row r="316" spans="1:7" s="64" customFormat="1">
      <c r="A316" s="65"/>
      <c r="B316" s="66"/>
      <c r="C316" s="67"/>
      <c r="D316" s="68"/>
      <c r="E316" s="68"/>
      <c r="F316" s="69"/>
      <c r="G316" s="68"/>
    </row>
    <row r="317" spans="1:7" s="64" customFormat="1">
      <c r="A317" s="65"/>
      <c r="B317" s="66"/>
      <c r="C317" s="67"/>
      <c r="D317" s="68"/>
      <c r="E317" s="68"/>
      <c r="F317" s="69"/>
      <c r="G317" s="68"/>
    </row>
    <row r="318" spans="1:7" s="64" customFormat="1">
      <c r="A318" s="65"/>
      <c r="B318" s="66"/>
      <c r="C318" s="67"/>
      <c r="D318" s="68"/>
      <c r="E318" s="68"/>
      <c r="F318" s="69"/>
      <c r="G318" s="68"/>
    </row>
    <row r="319" spans="1:7" s="64" customFormat="1">
      <c r="A319" s="65"/>
      <c r="B319" s="66"/>
      <c r="C319" s="67"/>
      <c r="D319" s="68"/>
      <c r="E319" s="68"/>
      <c r="F319" s="69"/>
      <c r="G319" s="68"/>
    </row>
    <row r="320" spans="1:7" s="64" customFormat="1">
      <c r="A320" s="65"/>
      <c r="B320" s="66"/>
      <c r="C320" s="67"/>
      <c r="D320" s="68"/>
      <c r="E320" s="68"/>
      <c r="F320" s="69"/>
      <c r="G320" s="68"/>
    </row>
    <row r="321" spans="1:7" s="64" customFormat="1">
      <c r="A321" s="65"/>
      <c r="B321" s="66"/>
      <c r="C321" s="67"/>
      <c r="D321" s="68"/>
      <c r="E321" s="68"/>
      <c r="F321" s="69"/>
      <c r="G321" s="68"/>
    </row>
    <row r="322" spans="1:7" s="64" customFormat="1">
      <c r="A322" s="65"/>
      <c r="B322" s="66"/>
      <c r="C322" s="67"/>
      <c r="D322" s="68"/>
      <c r="E322" s="68"/>
      <c r="F322" s="69"/>
      <c r="G322" s="68"/>
    </row>
    <row r="323" spans="1:7" s="64" customFormat="1">
      <c r="A323" s="65"/>
      <c r="B323" s="66"/>
      <c r="C323" s="67"/>
      <c r="D323" s="68"/>
      <c r="E323" s="68"/>
      <c r="F323" s="69"/>
      <c r="G323" s="68"/>
    </row>
    <row r="324" spans="1:7" s="64" customFormat="1">
      <c r="A324" s="65"/>
      <c r="B324" s="66"/>
      <c r="C324" s="67"/>
      <c r="D324" s="68"/>
      <c r="E324" s="68"/>
      <c r="F324" s="69"/>
      <c r="G324" s="68"/>
    </row>
    <row r="325" spans="1:7" s="64" customFormat="1">
      <c r="A325" s="65"/>
      <c r="B325" s="66"/>
      <c r="C325" s="67"/>
      <c r="D325" s="68"/>
      <c r="E325" s="68"/>
      <c r="F325" s="69"/>
      <c r="G325" s="68"/>
    </row>
    <row r="326" spans="1:7" s="64" customFormat="1">
      <c r="A326" s="65"/>
      <c r="B326" s="66"/>
      <c r="C326" s="67"/>
      <c r="D326" s="68"/>
      <c r="E326" s="68"/>
      <c r="F326" s="69"/>
      <c r="G326" s="68"/>
    </row>
    <row r="327" spans="1:7" s="64" customFormat="1">
      <c r="A327" s="65"/>
      <c r="B327" s="66"/>
      <c r="C327" s="67"/>
      <c r="D327" s="68"/>
      <c r="E327" s="68"/>
      <c r="F327" s="69"/>
      <c r="G327" s="68"/>
    </row>
    <row r="328" spans="1:7" s="64" customFormat="1">
      <c r="A328" s="65"/>
      <c r="B328" s="66"/>
      <c r="C328" s="67"/>
      <c r="D328" s="68"/>
      <c r="E328" s="68"/>
      <c r="F328" s="69"/>
      <c r="G328" s="68"/>
    </row>
    <row r="329" spans="1:7" s="64" customFormat="1">
      <c r="A329" s="65"/>
      <c r="B329" s="66"/>
      <c r="C329" s="67"/>
      <c r="D329" s="68"/>
      <c r="E329" s="68"/>
      <c r="F329" s="69"/>
      <c r="G329" s="68"/>
    </row>
    <row r="330" spans="1:7" s="64" customFormat="1">
      <c r="A330" s="65"/>
      <c r="B330" s="66"/>
      <c r="C330" s="67"/>
      <c r="D330" s="68"/>
      <c r="E330" s="68"/>
      <c r="F330" s="69"/>
      <c r="G330" s="68"/>
    </row>
    <row r="331" spans="1:7" s="64" customFormat="1">
      <c r="A331" s="65"/>
      <c r="B331" s="66"/>
      <c r="C331" s="67"/>
      <c r="D331" s="68"/>
      <c r="E331" s="68"/>
      <c r="F331" s="69"/>
      <c r="G331" s="68"/>
    </row>
    <row r="332" spans="1:7" s="64" customFormat="1">
      <c r="A332" s="65"/>
      <c r="B332" s="66"/>
      <c r="C332" s="67"/>
      <c r="D332" s="68"/>
      <c r="E332" s="68"/>
      <c r="F332" s="69"/>
      <c r="G332" s="68"/>
    </row>
    <row r="333" spans="1:7" s="64" customFormat="1">
      <c r="A333" s="65"/>
      <c r="B333" s="66"/>
      <c r="C333" s="67"/>
      <c r="D333" s="68"/>
      <c r="E333" s="68"/>
      <c r="F333" s="69"/>
      <c r="G333" s="68"/>
    </row>
    <row r="334" spans="1:7" s="64" customFormat="1">
      <c r="A334" s="65"/>
      <c r="B334" s="66"/>
      <c r="C334" s="67"/>
      <c r="D334" s="68"/>
      <c r="E334" s="68"/>
      <c r="F334" s="69"/>
      <c r="G334" s="68"/>
    </row>
    <row r="335" spans="1:7" s="64" customFormat="1">
      <c r="A335" s="65"/>
      <c r="B335" s="66"/>
      <c r="C335" s="67"/>
      <c r="D335" s="68"/>
      <c r="E335" s="68"/>
      <c r="F335" s="69"/>
      <c r="G335" s="68"/>
    </row>
    <row r="336" spans="1:7" s="64" customFormat="1">
      <c r="A336" s="65"/>
      <c r="B336" s="66"/>
      <c r="C336" s="67"/>
      <c r="D336" s="68"/>
      <c r="E336" s="68"/>
      <c r="F336" s="69"/>
      <c r="G336" s="68"/>
    </row>
    <row r="337" spans="1:7" s="64" customFormat="1">
      <c r="A337" s="65"/>
      <c r="B337" s="66"/>
      <c r="C337" s="67"/>
      <c r="D337" s="68"/>
      <c r="E337" s="68"/>
      <c r="F337" s="69"/>
      <c r="G337" s="68"/>
    </row>
    <row r="338" spans="1:7" s="64" customFormat="1">
      <c r="A338" s="65"/>
      <c r="B338" s="66"/>
      <c r="C338" s="67"/>
      <c r="D338" s="68"/>
      <c r="E338" s="68"/>
      <c r="F338" s="69"/>
      <c r="G338" s="68"/>
    </row>
    <row r="339" spans="1:7" s="64" customFormat="1">
      <c r="A339" s="65"/>
      <c r="B339" s="66"/>
      <c r="C339" s="67"/>
      <c r="D339" s="68"/>
      <c r="E339" s="68"/>
      <c r="F339" s="69"/>
      <c r="G339" s="68"/>
    </row>
    <row r="340" spans="1:7" s="64" customFormat="1">
      <c r="A340" s="65"/>
      <c r="B340" s="66"/>
      <c r="C340" s="67"/>
      <c r="D340" s="68"/>
      <c r="E340" s="68"/>
      <c r="F340" s="69"/>
      <c r="G340" s="68"/>
    </row>
    <row r="341" spans="1:7" s="64" customFormat="1">
      <c r="A341" s="65"/>
      <c r="B341" s="66"/>
      <c r="C341" s="67"/>
      <c r="D341" s="68"/>
      <c r="E341" s="68"/>
      <c r="F341" s="69"/>
      <c r="G341" s="68"/>
    </row>
    <row r="342" spans="1:7" s="64" customFormat="1">
      <c r="A342" s="65"/>
      <c r="B342" s="66"/>
      <c r="C342" s="67"/>
      <c r="D342" s="68"/>
      <c r="E342" s="68"/>
      <c r="F342" s="69"/>
      <c r="G342" s="68"/>
    </row>
    <row r="343" spans="1:7" s="64" customFormat="1">
      <c r="A343" s="65"/>
      <c r="B343" s="66"/>
      <c r="C343" s="67"/>
      <c r="D343" s="68"/>
      <c r="E343" s="68"/>
      <c r="F343" s="69"/>
      <c r="G343" s="68"/>
    </row>
    <row r="344" spans="1:7" s="64" customFormat="1">
      <c r="A344" s="65"/>
      <c r="B344" s="66"/>
      <c r="C344" s="67"/>
      <c r="D344" s="68"/>
      <c r="E344" s="68"/>
      <c r="F344" s="69"/>
      <c r="G344" s="68"/>
    </row>
    <row r="345" spans="1:7" s="64" customFormat="1">
      <c r="A345" s="65"/>
      <c r="B345" s="66"/>
      <c r="C345" s="67"/>
      <c r="D345" s="68"/>
      <c r="E345" s="68"/>
      <c r="F345" s="69"/>
      <c r="G345" s="68"/>
    </row>
    <row r="346" spans="1:7" s="64" customFormat="1">
      <c r="A346" s="65"/>
      <c r="B346" s="66"/>
      <c r="C346" s="67"/>
      <c r="D346" s="68"/>
      <c r="E346" s="68"/>
      <c r="F346" s="69"/>
      <c r="G346" s="68"/>
    </row>
    <row r="347" spans="1:7" s="64" customFormat="1">
      <c r="A347" s="65"/>
      <c r="B347" s="66"/>
      <c r="C347" s="67"/>
      <c r="D347" s="68"/>
      <c r="E347" s="68"/>
      <c r="F347" s="69"/>
      <c r="G347" s="68"/>
    </row>
    <row r="348" spans="1:7" s="64" customFormat="1">
      <c r="A348" s="65"/>
      <c r="B348" s="66"/>
      <c r="C348" s="67"/>
      <c r="D348" s="68"/>
      <c r="E348" s="68"/>
      <c r="F348" s="69"/>
      <c r="G348" s="68"/>
    </row>
    <row r="349" spans="1:7" s="64" customFormat="1">
      <c r="A349" s="65"/>
      <c r="B349" s="66"/>
      <c r="C349" s="67"/>
      <c r="D349" s="68"/>
      <c r="E349" s="68"/>
      <c r="F349" s="69"/>
      <c r="G349" s="68"/>
    </row>
    <row r="350" spans="1:7" s="64" customFormat="1">
      <c r="A350" s="65"/>
      <c r="B350" s="66"/>
      <c r="C350" s="67"/>
      <c r="D350" s="68"/>
      <c r="E350" s="68"/>
      <c r="F350" s="69"/>
      <c r="G350" s="68"/>
    </row>
    <row r="351" spans="1:7" s="64" customFormat="1">
      <c r="A351" s="65"/>
      <c r="B351" s="66"/>
      <c r="C351" s="67"/>
      <c r="D351" s="68"/>
      <c r="E351" s="68"/>
      <c r="F351" s="69"/>
      <c r="G351" s="68"/>
    </row>
    <row r="352" spans="1:7" s="64" customFormat="1">
      <c r="A352" s="65"/>
      <c r="B352" s="66"/>
      <c r="C352" s="67"/>
      <c r="D352" s="68"/>
      <c r="E352" s="68"/>
      <c r="F352" s="69"/>
      <c r="G352" s="68"/>
    </row>
    <row r="353" spans="1:7" s="64" customFormat="1">
      <c r="A353" s="65"/>
      <c r="B353" s="66"/>
      <c r="C353" s="67"/>
      <c r="D353" s="68"/>
      <c r="E353" s="68"/>
      <c r="F353" s="69"/>
      <c r="G353" s="68"/>
    </row>
    <row r="354" spans="1:7" s="64" customFormat="1">
      <c r="A354" s="65"/>
      <c r="B354" s="66"/>
      <c r="C354" s="67"/>
      <c r="D354" s="68"/>
      <c r="E354" s="68"/>
      <c r="F354" s="69"/>
      <c r="G354" s="68"/>
    </row>
    <row r="355" spans="1:7" s="64" customFormat="1">
      <c r="A355" s="65"/>
      <c r="B355" s="66"/>
      <c r="C355" s="67"/>
      <c r="D355" s="68"/>
      <c r="E355" s="68"/>
      <c r="F355" s="69"/>
      <c r="G355" s="68"/>
    </row>
    <row r="356" spans="1:7" s="64" customFormat="1">
      <c r="A356" s="65"/>
      <c r="B356" s="66"/>
      <c r="C356" s="67"/>
      <c r="D356" s="68"/>
      <c r="E356" s="68"/>
      <c r="F356" s="69"/>
      <c r="G356" s="68"/>
    </row>
    <row r="357" spans="1:7" s="64" customFormat="1">
      <c r="A357" s="65"/>
      <c r="B357" s="66"/>
      <c r="C357" s="67"/>
      <c r="D357" s="68"/>
      <c r="E357" s="68"/>
      <c r="F357" s="69"/>
      <c r="G357" s="68"/>
    </row>
    <row r="358" spans="1:7" s="64" customFormat="1">
      <c r="A358" s="65"/>
      <c r="B358" s="66"/>
      <c r="C358" s="67"/>
      <c r="D358" s="68"/>
      <c r="E358" s="68"/>
      <c r="F358" s="69"/>
      <c r="G358" s="68"/>
    </row>
    <row r="359" spans="1:7" s="64" customFormat="1">
      <c r="A359" s="65"/>
      <c r="B359" s="66"/>
      <c r="C359" s="67"/>
      <c r="D359" s="68"/>
      <c r="E359" s="68"/>
      <c r="F359" s="69"/>
      <c r="G359" s="68"/>
    </row>
    <row r="360" spans="1:7" s="64" customFormat="1">
      <c r="A360" s="65"/>
      <c r="B360" s="66"/>
      <c r="C360" s="67"/>
      <c r="D360" s="68"/>
      <c r="E360" s="68"/>
      <c r="F360" s="69"/>
      <c r="G360" s="68"/>
    </row>
    <row r="361" spans="1:7" s="64" customFormat="1">
      <c r="A361" s="65"/>
      <c r="B361" s="66"/>
      <c r="C361" s="67"/>
      <c r="D361" s="68"/>
      <c r="E361" s="68"/>
      <c r="F361" s="69"/>
      <c r="G361" s="68"/>
    </row>
    <row r="362" spans="1:7" s="64" customFormat="1">
      <c r="A362" s="65"/>
      <c r="B362" s="66"/>
      <c r="C362" s="67"/>
      <c r="D362" s="68"/>
      <c r="E362" s="68"/>
      <c r="F362" s="69"/>
      <c r="G362" s="68"/>
    </row>
    <row r="363" spans="1:7" s="64" customFormat="1">
      <c r="A363" s="65"/>
      <c r="B363" s="66"/>
      <c r="C363" s="67"/>
      <c r="D363" s="68"/>
      <c r="E363" s="68"/>
      <c r="F363" s="69"/>
      <c r="G363" s="68"/>
    </row>
    <row r="364" spans="1:7" s="64" customFormat="1">
      <c r="A364" s="65"/>
      <c r="B364" s="66"/>
      <c r="C364" s="67"/>
      <c r="D364" s="68"/>
      <c r="E364" s="68"/>
      <c r="F364" s="69"/>
      <c r="G364" s="68"/>
    </row>
    <row r="365" spans="1:7" s="64" customFormat="1">
      <c r="A365" s="65"/>
      <c r="B365" s="66"/>
      <c r="C365" s="67"/>
      <c r="D365" s="68"/>
      <c r="E365" s="68"/>
      <c r="F365" s="69"/>
      <c r="G365" s="68"/>
    </row>
    <row r="366" spans="1:7" s="64" customFormat="1">
      <c r="A366" s="65"/>
      <c r="B366" s="66"/>
      <c r="C366" s="67"/>
      <c r="D366" s="68"/>
      <c r="E366" s="68"/>
      <c r="F366" s="69"/>
      <c r="G366" s="68"/>
    </row>
    <row r="367" spans="1:7" s="64" customFormat="1">
      <c r="A367" s="65"/>
      <c r="B367" s="66"/>
      <c r="C367" s="67"/>
      <c r="D367" s="68"/>
      <c r="E367" s="68"/>
      <c r="F367" s="69"/>
      <c r="G367" s="68"/>
    </row>
    <row r="368" spans="1:7" s="64" customFormat="1">
      <c r="A368" s="65"/>
      <c r="B368" s="66"/>
      <c r="C368" s="67"/>
      <c r="D368" s="68"/>
      <c r="E368" s="68"/>
      <c r="F368" s="69"/>
      <c r="G368" s="68"/>
    </row>
    <row r="369" spans="1:7" s="64" customFormat="1">
      <c r="A369" s="65"/>
      <c r="B369" s="66"/>
      <c r="C369" s="67"/>
      <c r="D369" s="68"/>
      <c r="E369" s="68"/>
      <c r="F369" s="69"/>
      <c r="G369" s="68"/>
    </row>
    <row r="370" spans="1:7" s="64" customFormat="1">
      <c r="A370" s="65"/>
      <c r="B370" s="66"/>
      <c r="C370" s="67"/>
      <c r="D370" s="68"/>
      <c r="E370" s="68"/>
      <c r="F370" s="69"/>
      <c r="G370" s="68"/>
    </row>
    <row r="371" spans="1:7" s="64" customFormat="1">
      <c r="A371" s="65"/>
      <c r="B371" s="66"/>
      <c r="C371" s="67"/>
      <c r="D371" s="68"/>
      <c r="E371" s="68"/>
      <c r="F371" s="69"/>
      <c r="G371" s="68"/>
    </row>
    <row r="372" spans="1:7" s="64" customFormat="1">
      <c r="A372" s="65"/>
      <c r="B372" s="66"/>
      <c r="C372" s="67"/>
      <c r="D372" s="68"/>
      <c r="E372" s="68"/>
      <c r="F372" s="69"/>
      <c r="G372" s="68"/>
    </row>
    <row r="373" spans="1:7" s="64" customFormat="1">
      <c r="A373" s="65"/>
      <c r="B373" s="66"/>
      <c r="C373" s="67"/>
      <c r="D373" s="68"/>
      <c r="E373" s="68"/>
      <c r="F373" s="69"/>
      <c r="G373" s="68"/>
    </row>
    <row r="374" spans="1:7" s="64" customFormat="1">
      <c r="A374" s="65"/>
      <c r="B374" s="66"/>
      <c r="C374" s="67"/>
      <c r="D374" s="68"/>
      <c r="E374" s="68"/>
      <c r="F374" s="69"/>
      <c r="G374" s="68"/>
    </row>
    <row r="375" spans="1:7" s="64" customFormat="1">
      <c r="A375" s="65"/>
      <c r="B375" s="66"/>
      <c r="C375" s="67"/>
      <c r="D375" s="68"/>
      <c r="E375" s="68"/>
      <c r="F375" s="69"/>
      <c r="G375" s="68"/>
    </row>
    <row r="376" spans="1:7" s="64" customFormat="1">
      <c r="A376" s="65"/>
      <c r="B376" s="66"/>
      <c r="C376" s="67"/>
      <c r="D376" s="68"/>
      <c r="E376" s="68"/>
      <c r="F376" s="69"/>
      <c r="G376" s="68"/>
    </row>
    <row r="377" spans="1:7" s="64" customFormat="1">
      <c r="A377" s="65"/>
      <c r="B377" s="66"/>
      <c r="C377" s="67"/>
      <c r="D377" s="68"/>
      <c r="E377" s="68"/>
      <c r="F377" s="69"/>
      <c r="G377" s="68"/>
    </row>
    <row r="378" spans="1:7" s="64" customFormat="1">
      <c r="A378" s="65"/>
      <c r="B378" s="66"/>
      <c r="C378" s="67"/>
      <c r="D378" s="68"/>
      <c r="E378" s="68"/>
      <c r="F378" s="69"/>
      <c r="G378" s="68"/>
    </row>
    <row r="379" spans="1:7" s="64" customFormat="1">
      <c r="A379" s="65"/>
      <c r="B379" s="66"/>
      <c r="C379" s="67"/>
      <c r="D379" s="68"/>
      <c r="E379" s="68"/>
      <c r="F379" s="69"/>
      <c r="G379" s="68"/>
    </row>
    <row r="380" spans="1:7" s="64" customFormat="1">
      <c r="A380" s="65"/>
      <c r="B380" s="66"/>
      <c r="C380" s="67"/>
      <c r="D380" s="68"/>
      <c r="E380" s="68"/>
      <c r="F380" s="69"/>
      <c r="G380" s="68"/>
    </row>
    <row r="381" spans="1:7" s="64" customFormat="1">
      <c r="A381" s="65"/>
      <c r="B381" s="66"/>
      <c r="C381" s="67"/>
      <c r="D381" s="68"/>
      <c r="E381" s="68"/>
      <c r="F381" s="69"/>
      <c r="G381" s="68"/>
    </row>
    <row r="382" spans="1:7" s="64" customFormat="1">
      <c r="A382" s="65"/>
      <c r="B382" s="66"/>
      <c r="C382" s="67"/>
      <c r="D382" s="68"/>
      <c r="E382" s="68"/>
      <c r="F382" s="69"/>
      <c r="G382" s="68"/>
    </row>
    <row r="383" spans="1:7" s="64" customFormat="1">
      <c r="A383" s="65"/>
      <c r="B383" s="66"/>
      <c r="C383" s="67"/>
      <c r="D383" s="68"/>
      <c r="E383" s="68"/>
      <c r="F383" s="69"/>
      <c r="G383" s="68"/>
    </row>
    <row r="384" spans="1:7" s="64" customFormat="1">
      <c r="A384" s="65"/>
      <c r="B384" s="66"/>
      <c r="C384" s="67"/>
      <c r="D384" s="68"/>
      <c r="E384" s="68"/>
      <c r="F384" s="69"/>
      <c r="G384" s="68"/>
    </row>
    <row r="385" spans="1:7" s="64" customFormat="1">
      <c r="A385" s="65"/>
      <c r="B385" s="66"/>
      <c r="C385" s="67"/>
      <c r="D385" s="68"/>
      <c r="E385" s="68"/>
      <c r="F385" s="69"/>
      <c r="G385" s="68"/>
    </row>
    <row r="386" spans="1:7" s="64" customFormat="1">
      <c r="A386" s="65"/>
      <c r="B386" s="66"/>
      <c r="C386" s="67"/>
      <c r="D386" s="68"/>
      <c r="E386" s="68"/>
      <c r="F386" s="69"/>
      <c r="G386" s="68"/>
    </row>
    <row r="387" spans="1:7" s="64" customFormat="1">
      <c r="A387" s="65"/>
      <c r="B387" s="66"/>
      <c r="C387" s="67"/>
      <c r="D387" s="68"/>
      <c r="E387" s="68"/>
      <c r="F387" s="69"/>
      <c r="G387" s="68"/>
    </row>
  </sheetData>
  <mergeCells count="7">
    <mergeCell ref="B8:C8"/>
    <mergeCell ref="F8:F9"/>
    <mergeCell ref="C74:E74"/>
    <mergeCell ref="A1:A72"/>
    <mergeCell ref="B1:C6"/>
    <mergeCell ref="B7:C7"/>
    <mergeCell ref="F7:G7"/>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4"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93"/>
  <sheetViews>
    <sheetView view="pageBreakPreview" zoomScale="25" zoomScaleNormal="25" workbookViewId="0">
      <selection activeCell="D11" sqref="D11"/>
    </sheetView>
  </sheetViews>
  <sheetFormatPr defaultColWidth="9.140625" defaultRowHeight="44.25"/>
  <cols>
    <col min="1" max="1" width="21.42578125" style="70" customWidth="1"/>
    <col min="2" max="2" width="21.42578125" style="71" customWidth="1"/>
    <col min="3" max="3" width="252.28515625" style="72" customWidth="1"/>
    <col min="4" max="4" width="68.140625" style="168" customWidth="1"/>
    <col min="5" max="5" width="64.85546875" style="73" customWidth="1"/>
    <col min="6" max="6" width="64.42578125" style="73" customWidth="1"/>
    <col min="7" max="7" width="23" style="68" customWidth="1"/>
    <col min="8" max="8" width="155.5703125" style="68" customWidth="1"/>
    <col min="9" max="9" width="33.7109375" style="54" customWidth="1"/>
    <col min="10" max="10" width="37.7109375" style="54" customWidth="1"/>
    <col min="11" max="11" width="42.28515625" style="54" customWidth="1"/>
    <col min="12" max="16384" width="9.140625" style="54"/>
  </cols>
  <sheetData>
    <row r="1" spans="1:9" s="76" customFormat="1" ht="93.75" customHeight="1">
      <c r="A1" s="922" t="s">
        <v>973</v>
      </c>
      <c r="B1" s="925" t="s">
        <v>360</v>
      </c>
      <c r="C1" s="926"/>
      <c r="D1" s="282" t="s">
        <v>360</v>
      </c>
      <c r="E1" s="282" t="s">
        <v>360</v>
      </c>
      <c r="F1" s="282" t="s">
        <v>360</v>
      </c>
      <c r="G1" s="283"/>
      <c r="H1" s="285"/>
      <c r="I1" s="75"/>
    </row>
    <row r="2" spans="1:9" s="76" customFormat="1" ht="72.75" customHeight="1">
      <c r="A2" s="923"/>
      <c r="B2" s="927"/>
      <c r="C2" s="928"/>
      <c r="D2" s="286" t="s">
        <v>369</v>
      </c>
      <c r="E2" s="286" t="s">
        <v>369</v>
      </c>
      <c r="F2" s="286" t="s">
        <v>369</v>
      </c>
      <c r="G2" s="287"/>
      <c r="H2" s="288"/>
      <c r="I2" s="75"/>
    </row>
    <row r="3" spans="1:9" s="76" customFormat="1" ht="72.75" customHeight="1">
      <c r="A3" s="923"/>
      <c r="B3" s="927"/>
      <c r="C3" s="928"/>
      <c r="D3" s="286">
        <v>1598</v>
      </c>
      <c r="E3" s="286">
        <v>1598</v>
      </c>
      <c r="F3" s="286">
        <v>1598</v>
      </c>
      <c r="G3" s="287"/>
      <c r="H3" s="288"/>
      <c r="I3" s="75"/>
    </row>
    <row r="4" spans="1:9" s="76" customFormat="1" ht="72.75" customHeight="1">
      <c r="A4" s="923"/>
      <c r="B4" s="927"/>
      <c r="C4" s="928"/>
      <c r="D4" s="286" t="s">
        <v>536</v>
      </c>
      <c r="E4" s="286" t="s">
        <v>537</v>
      </c>
      <c r="F4" s="286" t="s">
        <v>606</v>
      </c>
      <c r="G4" s="287"/>
      <c r="H4" s="288"/>
      <c r="I4" s="75"/>
    </row>
    <row r="5" spans="1:9" s="76" customFormat="1" ht="72.75" customHeight="1">
      <c r="A5" s="923"/>
      <c r="B5" s="927"/>
      <c r="C5" s="928"/>
      <c r="D5" s="286" t="s">
        <v>389</v>
      </c>
      <c r="E5" s="286" t="s">
        <v>389</v>
      </c>
      <c r="F5" s="286" t="s">
        <v>389</v>
      </c>
      <c r="G5" s="287"/>
      <c r="H5" s="288"/>
      <c r="I5" s="75"/>
    </row>
    <row r="6" spans="1:9" s="76" customFormat="1" ht="72.75" customHeight="1">
      <c r="A6" s="923"/>
      <c r="B6" s="927"/>
      <c r="C6" s="928"/>
      <c r="D6" s="286" t="s">
        <v>331</v>
      </c>
      <c r="E6" s="286" t="s">
        <v>331</v>
      </c>
      <c r="F6" s="286" t="s">
        <v>331</v>
      </c>
      <c r="G6" s="287"/>
      <c r="H6" s="288"/>
      <c r="I6" s="75"/>
    </row>
    <row r="7" spans="1:9" s="111" customFormat="1" ht="74.25" customHeight="1">
      <c r="A7" s="923"/>
      <c r="B7" s="836" t="s">
        <v>522</v>
      </c>
      <c r="C7" s="837"/>
      <c r="D7" s="121">
        <v>20550</v>
      </c>
      <c r="E7" s="121">
        <v>21750</v>
      </c>
      <c r="F7" s="121">
        <v>22650</v>
      </c>
      <c r="G7" s="838"/>
      <c r="H7" s="838"/>
      <c r="I7" s="110"/>
    </row>
    <row r="8" spans="1:9" s="56" customFormat="1" ht="68.25" customHeight="1">
      <c r="A8" s="923"/>
      <c r="B8" s="824" t="s">
        <v>523</v>
      </c>
      <c r="C8" s="825"/>
      <c r="D8" s="123" t="s">
        <v>1283</v>
      </c>
      <c r="E8" s="123" t="s">
        <v>1285</v>
      </c>
      <c r="F8" s="123" t="s">
        <v>1286</v>
      </c>
      <c r="G8" s="826" t="s">
        <v>524</v>
      </c>
      <c r="H8" s="164" t="s">
        <v>552</v>
      </c>
      <c r="I8" s="55"/>
    </row>
    <row r="9" spans="1:9" s="78" customFormat="1" ht="83.25" customHeight="1">
      <c r="A9" s="923"/>
      <c r="B9" s="291" t="s">
        <v>127</v>
      </c>
      <c r="C9" s="292"/>
      <c r="D9" s="293"/>
      <c r="E9" s="293"/>
      <c r="F9" s="293"/>
      <c r="G9" s="929"/>
      <c r="H9" s="290"/>
      <c r="I9" s="77"/>
    </row>
    <row r="10" spans="1:9" s="58" customFormat="1" ht="78" customHeight="1">
      <c r="A10" s="923"/>
      <c r="B10" s="296" t="s">
        <v>539</v>
      </c>
      <c r="C10" s="136" t="s">
        <v>499</v>
      </c>
      <c r="D10" s="299" t="s">
        <v>129</v>
      </c>
      <c r="E10" s="299" t="s">
        <v>129</v>
      </c>
      <c r="F10" s="299" t="s">
        <v>129</v>
      </c>
      <c r="G10" s="389" t="str">
        <f>B10</f>
        <v>008</v>
      </c>
      <c r="H10" s="124"/>
      <c r="I10" s="57"/>
    </row>
    <row r="11" spans="1:9" s="58" customFormat="1" ht="78" customHeight="1">
      <c r="A11" s="923"/>
      <c r="B11" s="296" t="s">
        <v>128</v>
      </c>
      <c r="C11" s="136" t="s">
        <v>500</v>
      </c>
      <c r="D11" s="299" t="s">
        <v>129</v>
      </c>
      <c r="E11" s="299" t="s">
        <v>129</v>
      </c>
      <c r="F11" s="299" t="s">
        <v>129</v>
      </c>
      <c r="G11" s="389" t="str">
        <f t="shared" ref="G11:G72" si="0">B11</f>
        <v>009</v>
      </c>
      <c r="H11" s="124"/>
      <c r="I11" s="57"/>
    </row>
    <row r="12" spans="1:9" s="58" customFormat="1" ht="78" customHeight="1">
      <c r="A12" s="923"/>
      <c r="B12" s="296" t="s">
        <v>501</v>
      </c>
      <c r="C12" s="136" t="s">
        <v>461</v>
      </c>
      <c r="D12" s="299" t="s">
        <v>129</v>
      </c>
      <c r="E12" s="299" t="s">
        <v>129</v>
      </c>
      <c r="F12" s="299" t="s">
        <v>129</v>
      </c>
      <c r="G12" s="389" t="str">
        <f t="shared" si="0"/>
        <v>011</v>
      </c>
      <c r="H12" s="124"/>
      <c r="I12" s="57"/>
    </row>
    <row r="13" spans="1:9" s="58" customFormat="1" ht="78" customHeight="1">
      <c r="A13" s="923"/>
      <c r="B13" s="296" t="s">
        <v>584</v>
      </c>
      <c r="C13" s="136" t="s">
        <v>711</v>
      </c>
      <c r="D13" s="299" t="s">
        <v>129</v>
      </c>
      <c r="E13" s="299" t="s">
        <v>129</v>
      </c>
      <c r="F13" s="299" t="s">
        <v>129</v>
      </c>
      <c r="G13" s="389" t="str">
        <f t="shared" si="0"/>
        <v>014</v>
      </c>
      <c r="H13" s="124"/>
      <c r="I13" s="57"/>
    </row>
    <row r="14" spans="1:9" s="58" customFormat="1" ht="78" customHeight="1">
      <c r="A14" s="923"/>
      <c r="B14" s="296" t="s">
        <v>462</v>
      </c>
      <c r="C14" s="136" t="s">
        <v>290</v>
      </c>
      <c r="D14" s="9" t="s">
        <v>149</v>
      </c>
      <c r="E14" s="172">
        <v>220</v>
      </c>
      <c r="F14" s="299" t="s">
        <v>129</v>
      </c>
      <c r="G14" s="389" t="str">
        <f t="shared" si="0"/>
        <v>023</v>
      </c>
      <c r="H14" s="124"/>
      <c r="I14" s="57"/>
    </row>
    <row r="15" spans="1:9" s="58" customFormat="1" ht="78" customHeight="1">
      <c r="A15" s="923"/>
      <c r="B15" s="296" t="s">
        <v>130</v>
      </c>
      <c r="C15" s="136" t="s">
        <v>131</v>
      </c>
      <c r="D15" s="299" t="s">
        <v>129</v>
      </c>
      <c r="E15" s="9" t="s">
        <v>149</v>
      </c>
      <c r="F15" s="9" t="s">
        <v>149</v>
      </c>
      <c r="G15" s="389" t="str">
        <f t="shared" si="0"/>
        <v>025</v>
      </c>
      <c r="H15" s="124"/>
      <c r="I15" s="57"/>
    </row>
    <row r="16" spans="1:9" s="58" customFormat="1" ht="78" customHeight="1">
      <c r="A16" s="923"/>
      <c r="B16" s="296" t="s">
        <v>5</v>
      </c>
      <c r="C16" s="136" t="s">
        <v>595</v>
      </c>
      <c r="D16" s="9" t="s">
        <v>149</v>
      </c>
      <c r="E16" s="299" t="s">
        <v>129</v>
      </c>
      <c r="F16" s="299" t="s">
        <v>129</v>
      </c>
      <c r="G16" s="389" t="str">
        <f t="shared" si="0"/>
        <v>041</v>
      </c>
      <c r="H16" s="124"/>
      <c r="I16" s="57"/>
    </row>
    <row r="17" spans="1:9" s="88" customFormat="1" ht="94.5" customHeight="1">
      <c r="A17" s="923"/>
      <c r="B17" s="321" t="s">
        <v>514</v>
      </c>
      <c r="C17" s="140" t="s">
        <v>515</v>
      </c>
      <c r="D17" s="339" t="s">
        <v>129</v>
      </c>
      <c r="E17" s="339" t="s">
        <v>129</v>
      </c>
      <c r="F17" s="339" t="s">
        <v>129</v>
      </c>
      <c r="G17" s="389" t="str">
        <f t="shared" si="0"/>
        <v>052</v>
      </c>
      <c r="H17" s="124"/>
    </row>
    <row r="18" spans="1:9" s="58" customFormat="1" ht="78" customHeight="1">
      <c r="A18" s="923"/>
      <c r="B18" s="296" t="s">
        <v>503</v>
      </c>
      <c r="C18" s="136" t="s">
        <v>504</v>
      </c>
      <c r="D18" s="299" t="s">
        <v>129</v>
      </c>
      <c r="E18" s="299" t="s">
        <v>129</v>
      </c>
      <c r="F18" s="299" t="s">
        <v>129</v>
      </c>
      <c r="G18" s="389" t="str">
        <f t="shared" si="0"/>
        <v>055</v>
      </c>
      <c r="H18" s="124"/>
      <c r="I18" s="57"/>
    </row>
    <row r="19" spans="1:9" s="58" customFormat="1" ht="78" customHeight="1">
      <c r="A19" s="923"/>
      <c r="B19" s="296" t="s">
        <v>704</v>
      </c>
      <c r="C19" s="136" t="s">
        <v>705</v>
      </c>
      <c r="D19" s="172">
        <v>150</v>
      </c>
      <c r="E19" s="172">
        <v>150</v>
      </c>
      <c r="F19" s="172">
        <v>150</v>
      </c>
      <c r="G19" s="389" t="str">
        <f t="shared" si="0"/>
        <v>057</v>
      </c>
      <c r="H19" s="57"/>
    </row>
    <row r="20" spans="1:9" s="58" customFormat="1" ht="78" customHeight="1">
      <c r="A20" s="923"/>
      <c r="B20" s="296" t="s">
        <v>533</v>
      </c>
      <c r="C20" s="136" t="s">
        <v>402</v>
      </c>
      <c r="D20" s="9" t="s">
        <v>149</v>
      </c>
      <c r="E20" s="172">
        <v>130</v>
      </c>
      <c r="F20" s="172">
        <v>130</v>
      </c>
      <c r="G20" s="389" t="str">
        <f t="shared" si="0"/>
        <v>070</v>
      </c>
      <c r="H20" s="124" t="s">
        <v>464</v>
      </c>
      <c r="I20" s="57"/>
    </row>
    <row r="21" spans="1:9" s="58" customFormat="1" ht="78" customHeight="1">
      <c r="A21" s="923"/>
      <c r="B21" s="296" t="s">
        <v>403</v>
      </c>
      <c r="C21" s="136" t="s">
        <v>491</v>
      </c>
      <c r="D21" s="299" t="s">
        <v>129</v>
      </c>
      <c r="E21" s="299" t="s">
        <v>129</v>
      </c>
      <c r="F21" s="299" t="s">
        <v>129</v>
      </c>
      <c r="G21" s="389" t="str">
        <f t="shared" si="0"/>
        <v>072</v>
      </c>
      <c r="H21" s="124"/>
      <c r="I21" s="57"/>
    </row>
    <row r="22" spans="1:9" s="58" customFormat="1" ht="78" customHeight="1">
      <c r="A22" s="923"/>
      <c r="B22" s="296" t="s">
        <v>492</v>
      </c>
      <c r="C22" s="136" t="s">
        <v>493</v>
      </c>
      <c r="D22" s="172">
        <v>470</v>
      </c>
      <c r="E22" s="172">
        <v>470</v>
      </c>
      <c r="F22" s="172">
        <v>470</v>
      </c>
      <c r="G22" s="389" t="str">
        <f t="shared" si="0"/>
        <v>087</v>
      </c>
      <c r="H22" s="124" t="s">
        <v>1048</v>
      </c>
      <c r="I22" s="57"/>
    </row>
    <row r="23" spans="1:9" s="58" customFormat="1" ht="78" customHeight="1">
      <c r="A23" s="923"/>
      <c r="B23" s="296" t="s">
        <v>141</v>
      </c>
      <c r="C23" s="136" t="s">
        <v>142</v>
      </c>
      <c r="D23" s="114">
        <v>160</v>
      </c>
      <c r="E23" s="299" t="s">
        <v>129</v>
      </c>
      <c r="F23" s="299" t="s">
        <v>129</v>
      </c>
      <c r="G23" s="389" t="str">
        <f t="shared" si="0"/>
        <v>097</v>
      </c>
      <c r="H23" s="124"/>
      <c r="I23" s="57"/>
    </row>
    <row r="24" spans="1:9" s="58" customFormat="1" ht="78" customHeight="1">
      <c r="A24" s="923"/>
      <c r="B24" s="297" t="s">
        <v>229</v>
      </c>
      <c r="C24" s="136" t="s">
        <v>494</v>
      </c>
      <c r="D24" s="9" t="s">
        <v>149</v>
      </c>
      <c r="E24" s="172">
        <v>160</v>
      </c>
      <c r="F24" s="172">
        <v>160</v>
      </c>
      <c r="G24" s="389" t="str">
        <f t="shared" si="0"/>
        <v>102</v>
      </c>
      <c r="H24" s="124"/>
      <c r="I24" s="57"/>
    </row>
    <row r="25" spans="1:9" s="58" customFormat="1" ht="78" customHeight="1">
      <c r="A25" s="923"/>
      <c r="B25" s="297" t="s">
        <v>495</v>
      </c>
      <c r="C25" s="136" t="s">
        <v>712</v>
      </c>
      <c r="D25" s="172">
        <v>110</v>
      </c>
      <c r="E25" s="299" t="s">
        <v>129</v>
      </c>
      <c r="F25" s="9">
        <v>110</v>
      </c>
      <c r="G25" s="389" t="str">
        <f t="shared" ref="G25" si="1">B25</f>
        <v>104</v>
      </c>
      <c r="H25" s="124"/>
      <c r="I25" s="57"/>
    </row>
    <row r="26" spans="1:9" s="58" customFormat="1" ht="78" customHeight="1">
      <c r="A26" s="923"/>
      <c r="B26" s="297" t="s">
        <v>249</v>
      </c>
      <c r="C26" s="136" t="s">
        <v>53</v>
      </c>
      <c r="D26" s="9" t="s">
        <v>149</v>
      </c>
      <c r="E26" s="299" t="s">
        <v>129</v>
      </c>
      <c r="F26" s="299" t="s">
        <v>129</v>
      </c>
      <c r="G26" s="389" t="str">
        <f t="shared" si="0"/>
        <v>140</v>
      </c>
      <c r="H26" s="124"/>
      <c r="I26" s="57"/>
    </row>
    <row r="27" spans="1:9" s="58" customFormat="1" ht="84" customHeight="1">
      <c r="A27" s="923"/>
      <c r="B27" s="297" t="s">
        <v>496</v>
      </c>
      <c r="C27" s="136" t="s">
        <v>404</v>
      </c>
      <c r="D27" s="299" t="s">
        <v>129</v>
      </c>
      <c r="E27" s="299" t="s">
        <v>129</v>
      </c>
      <c r="F27" s="9" t="s">
        <v>149</v>
      </c>
      <c r="G27" s="389" t="str">
        <f t="shared" si="0"/>
        <v>144</v>
      </c>
      <c r="H27" s="124"/>
      <c r="I27" s="57"/>
    </row>
    <row r="28" spans="1:9" s="58" customFormat="1" ht="90" customHeight="1">
      <c r="A28" s="923"/>
      <c r="B28" s="297" t="s">
        <v>476</v>
      </c>
      <c r="C28" s="136" t="s">
        <v>405</v>
      </c>
      <c r="D28" s="299" t="s">
        <v>129</v>
      </c>
      <c r="E28" s="299" t="s">
        <v>129</v>
      </c>
      <c r="F28" s="299" t="s">
        <v>129</v>
      </c>
      <c r="G28" s="389" t="str">
        <f t="shared" si="0"/>
        <v>148</v>
      </c>
      <c r="H28" s="124"/>
      <c r="I28" s="57"/>
    </row>
    <row r="29" spans="1:9" s="58" customFormat="1" ht="78" customHeight="1">
      <c r="A29" s="923"/>
      <c r="B29" s="297" t="s">
        <v>406</v>
      </c>
      <c r="C29" s="136" t="s">
        <v>553</v>
      </c>
      <c r="D29" s="9" t="s">
        <v>149</v>
      </c>
      <c r="E29" s="172">
        <v>60</v>
      </c>
      <c r="F29" s="172">
        <v>60</v>
      </c>
      <c r="G29" s="389" t="str">
        <f t="shared" si="0"/>
        <v>174</v>
      </c>
      <c r="H29" s="124" t="s">
        <v>1049</v>
      </c>
      <c r="I29" s="57"/>
    </row>
    <row r="30" spans="1:9" s="58" customFormat="1" ht="78" customHeight="1">
      <c r="A30" s="923"/>
      <c r="B30" s="297" t="s">
        <v>406</v>
      </c>
      <c r="C30" s="136" t="s">
        <v>553</v>
      </c>
      <c r="D30" s="172">
        <v>60</v>
      </c>
      <c r="E30" s="9" t="s">
        <v>149</v>
      </c>
      <c r="F30" s="9" t="s">
        <v>149</v>
      </c>
      <c r="G30" s="389" t="str">
        <f t="shared" si="0"/>
        <v>174</v>
      </c>
      <c r="H30" s="124"/>
      <c r="I30" s="57"/>
    </row>
    <row r="31" spans="1:9" s="58" customFormat="1" ht="78" customHeight="1">
      <c r="A31" s="923"/>
      <c r="B31" s="297" t="s">
        <v>134</v>
      </c>
      <c r="C31" s="137" t="s">
        <v>554</v>
      </c>
      <c r="D31" s="299" t="s">
        <v>129</v>
      </c>
      <c r="E31" s="299" t="s">
        <v>129</v>
      </c>
      <c r="F31" s="299" t="s">
        <v>129</v>
      </c>
      <c r="G31" s="389" t="str">
        <f t="shared" si="0"/>
        <v>182</v>
      </c>
      <c r="H31" s="124"/>
      <c r="I31" s="57"/>
    </row>
    <row r="32" spans="1:9" s="58" customFormat="1" ht="78" customHeight="1">
      <c r="A32" s="923"/>
      <c r="B32" s="297" t="s">
        <v>135</v>
      </c>
      <c r="C32" s="137" t="s">
        <v>555</v>
      </c>
      <c r="D32" s="299" t="s">
        <v>129</v>
      </c>
      <c r="E32" s="299" t="s">
        <v>129</v>
      </c>
      <c r="F32" s="299" t="s">
        <v>129</v>
      </c>
      <c r="G32" s="389" t="str">
        <f t="shared" si="0"/>
        <v>195</v>
      </c>
      <c r="H32" s="124"/>
      <c r="I32" s="57"/>
    </row>
    <row r="33" spans="1:9" s="58" customFormat="1" ht="78" customHeight="1">
      <c r="A33" s="923"/>
      <c r="B33" s="297" t="s">
        <v>596</v>
      </c>
      <c r="C33" s="137" t="s">
        <v>597</v>
      </c>
      <c r="D33" s="122">
        <v>60</v>
      </c>
      <c r="E33" s="122">
        <v>60</v>
      </c>
      <c r="F33" s="122">
        <v>60</v>
      </c>
      <c r="G33" s="389" t="str">
        <f t="shared" si="0"/>
        <v>197</v>
      </c>
      <c r="H33" s="124"/>
      <c r="I33" s="57"/>
    </row>
    <row r="34" spans="1:9" s="58" customFormat="1" ht="78" customHeight="1">
      <c r="A34" s="923"/>
      <c r="B34" s="297" t="s">
        <v>598</v>
      </c>
      <c r="C34" s="136" t="s">
        <v>556</v>
      </c>
      <c r="D34" s="9" t="s">
        <v>149</v>
      </c>
      <c r="E34" s="172">
        <v>110</v>
      </c>
      <c r="F34" s="299" t="s">
        <v>129</v>
      </c>
      <c r="G34" s="389" t="str">
        <f t="shared" si="0"/>
        <v>209</v>
      </c>
      <c r="H34" s="124" t="s">
        <v>114</v>
      </c>
      <c r="I34" s="57"/>
    </row>
    <row r="35" spans="1:9" s="58" customFormat="1" ht="78" customHeight="1">
      <c r="A35" s="923"/>
      <c r="B35" s="297" t="s">
        <v>234</v>
      </c>
      <c r="C35" s="136" t="s">
        <v>253</v>
      </c>
      <c r="D35" s="122">
        <v>440</v>
      </c>
      <c r="E35" s="122">
        <v>440</v>
      </c>
      <c r="F35" s="122">
        <v>440</v>
      </c>
      <c r="G35" s="389" t="str">
        <f t="shared" si="0"/>
        <v>210</v>
      </c>
      <c r="H35" s="124"/>
      <c r="I35" s="57"/>
    </row>
    <row r="36" spans="1:9" s="58" customFormat="1" ht="78" customHeight="1">
      <c r="A36" s="923"/>
      <c r="B36" s="297" t="s">
        <v>235</v>
      </c>
      <c r="C36" s="136" t="s">
        <v>236</v>
      </c>
      <c r="D36" s="9" t="s">
        <v>149</v>
      </c>
      <c r="E36" s="299" t="s">
        <v>129</v>
      </c>
      <c r="F36" s="299" t="s">
        <v>129</v>
      </c>
      <c r="G36" s="389" t="str">
        <f t="shared" si="0"/>
        <v>245</v>
      </c>
      <c r="H36" s="124"/>
      <c r="I36" s="57"/>
    </row>
    <row r="37" spans="1:9" s="58" customFormat="1" ht="78" customHeight="1">
      <c r="A37" s="923"/>
      <c r="B37" s="297" t="s">
        <v>557</v>
      </c>
      <c r="C37" s="136" t="s">
        <v>327</v>
      </c>
      <c r="D37" s="299" t="s">
        <v>129</v>
      </c>
      <c r="E37" s="299" t="s">
        <v>129</v>
      </c>
      <c r="F37" s="299" t="s">
        <v>129</v>
      </c>
      <c r="G37" s="389" t="str">
        <f t="shared" si="0"/>
        <v>297</v>
      </c>
      <c r="H37" s="124"/>
      <c r="I37" s="57"/>
    </row>
    <row r="38" spans="1:9" s="58" customFormat="1" ht="78" customHeight="1">
      <c r="A38" s="923"/>
      <c r="B38" s="297" t="s">
        <v>37</v>
      </c>
      <c r="C38" s="137" t="s">
        <v>599</v>
      </c>
      <c r="D38" s="114">
        <v>270</v>
      </c>
      <c r="E38" s="9" t="s">
        <v>149</v>
      </c>
      <c r="F38" s="9" t="s">
        <v>149</v>
      </c>
      <c r="G38" s="389" t="str">
        <f t="shared" si="0"/>
        <v>315</v>
      </c>
      <c r="H38" s="124"/>
      <c r="I38" s="57"/>
    </row>
    <row r="39" spans="1:9" s="58" customFormat="1" ht="78" customHeight="1">
      <c r="A39" s="923"/>
      <c r="B39" s="297" t="s">
        <v>55</v>
      </c>
      <c r="C39" s="137" t="s">
        <v>137</v>
      </c>
      <c r="D39" s="9" t="s">
        <v>149</v>
      </c>
      <c r="E39" s="299" t="s">
        <v>129</v>
      </c>
      <c r="F39" s="299" t="s">
        <v>129</v>
      </c>
      <c r="G39" s="389" t="str">
        <f t="shared" si="0"/>
        <v>318</v>
      </c>
      <c r="H39" s="124"/>
      <c r="I39" s="57"/>
    </row>
    <row r="40" spans="1:9" s="58" customFormat="1" ht="78" customHeight="1">
      <c r="A40" s="923"/>
      <c r="B40" s="297" t="s">
        <v>257</v>
      </c>
      <c r="C40" s="136" t="s">
        <v>600</v>
      </c>
      <c r="D40" s="299" t="s">
        <v>129</v>
      </c>
      <c r="E40" s="299" t="s">
        <v>129</v>
      </c>
      <c r="F40" s="299" t="s">
        <v>129</v>
      </c>
      <c r="G40" s="389" t="str">
        <f t="shared" si="0"/>
        <v>352</v>
      </c>
      <c r="H40" s="124"/>
      <c r="I40" s="57"/>
    </row>
    <row r="41" spans="1:9" s="58" customFormat="1" ht="78" customHeight="1">
      <c r="A41" s="923"/>
      <c r="B41" s="297" t="s">
        <v>185</v>
      </c>
      <c r="C41" s="136" t="s">
        <v>233</v>
      </c>
      <c r="D41" s="172">
        <v>220</v>
      </c>
      <c r="E41" s="172">
        <v>220</v>
      </c>
      <c r="F41" s="299" t="s">
        <v>129</v>
      </c>
      <c r="G41" s="389" t="str">
        <f t="shared" si="0"/>
        <v>357</v>
      </c>
      <c r="H41" s="124" t="s">
        <v>332</v>
      </c>
      <c r="I41" s="57"/>
    </row>
    <row r="42" spans="1:9" s="58" customFormat="1" ht="78" customHeight="1">
      <c r="A42" s="923"/>
      <c r="B42" s="297" t="s">
        <v>601</v>
      </c>
      <c r="C42" s="137" t="s">
        <v>602</v>
      </c>
      <c r="D42" s="170">
        <v>940</v>
      </c>
      <c r="E42" s="170">
        <v>940</v>
      </c>
      <c r="F42" s="170">
        <v>940</v>
      </c>
      <c r="G42" s="389" t="str">
        <f t="shared" si="0"/>
        <v>360</v>
      </c>
      <c r="H42" s="124" t="s">
        <v>548</v>
      </c>
      <c r="I42" s="57"/>
    </row>
    <row r="43" spans="1:9" s="58" customFormat="1" ht="78" customHeight="1">
      <c r="A43" s="923"/>
      <c r="B43" s="297" t="s">
        <v>62</v>
      </c>
      <c r="C43" s="137" t="s">
        <v>558</v>
      </c>
      <c r="D43" s="165" t="s">
        <v>149</v>
      </c>
      <c r="E43" s="172">
        <v>220</v>
      </c>
      <c r="F43" s="172">
        <v>220</v>
      </c>
      <c r="G43" s="389" t="str">
        <f t="shared" si="0"/>
        <v>388</v>
      </c>
      <c r="H43" s="124"/>
      <c r="I43" s="57"/>
    </row>
    <row r="44" spans="1:9" s="58" customFormat="1" ht="78" customHeight="1">
      <c r="A44" s="923"/>
      <c r="B44" s="297" t="s">
        <v>237</v>
      </c>
      <c r="C44" s="137" t="s">
        <v>344</v>
      </c>
      <c r="D44" s="299" t="s">
        <v>129</v>
      </c>
      <c r="E44" s="299" t="s">
        <v>129</v>
      </c>
      <c r="F44" s="299" t="s">
        <v>129</v>
      </c>
      <c r="G44" s="389" t="str">
        <f t="shared" si="0"/>
        <v>392</v>
      </c>
      <c r="H44" s="124"/>
      <c r="I44" s="57"/>
    </row>
    <row r="45" spans="1:9" s="58" customFormat="1" ht="78" customHeight="1">
      <c r="A45" s="923"/>
      <c r="B45" s="297" t="s">
        <v>79</v>
      </c>
      <c r="C45" s="137" t="s">
        <v>80</v>
      </c>
      <c r="D45" s="165" t="s">
        <v>149</v>
      </c>
      <c r="E45" s="172">
        <v>220</v>
      </c>
      <c r="F45" s="172">
        <v>220</v>
      </c>
      <c r="G45" s="389" t="str">
        <f t="shared" si="0"/>
        <v>416</v>
      </c>
      <c r="H45" s="124"/>
      <c r="I45" s="57"/>
    </row>
    <row r="46" spans="1:9" s="58" customFormat="1" ht="78" customHeight="1">
      <c r="A46" s="923"/>
      <c r="B46" s="297" t="s">
        <v>81</v>
      </c>
      <c r="C46" s="137" t="s">
        <v>481</v>
      </c>
      <c r="D46" s="165" t="s">
        <v>149</v>
      </c>
      <c r="E46" s="299" t="s">
        <v>129</v>
      </c>
      <c r="F46" s="299" t="s">
        <v>129</v>
      </c>
      <c r="G46" s="389" t="str">
        <f t="shared" si="0"/>
        <v>41A</v>
      </c>
      <c r="H46" s="124"/>
      <c r="I46" s="57"/>
    </row>
    <row r="47" spans="1:9" s="58" customFormat="1" ht="78" customHeight="1">
      <c r="A47" s="923"/>
      <c r="B47" s="297" t="s">
        <v>409</v>
      </c>
      <c r="C47" s="137" t="s">
        <v>463</v>
      </c>
      <c r="D47" s="299" t="s">
        <v>129</v>
      </c>
      <c r="E47" s="299" t="s">
        <v>129</v>
      </c>
      <c r="F47" s="299" t="s">
        <v>129</v>
      </c>
      <c r="G47" s="389" t="str">
        <f t="shared" si="0"/>
        <v>428</v>
      </c>
      <c r="H47" s="124"/>
      <c r="I47" s="57"/>
    </row>
    <row r="48" spans="1:9" s="58" customFormat="1" ht="78" customHeight="1">
      <c r="A48" s="923"/>
      <c r="B48" s="297" t="s">
        <v>262</v>
      </c>
      <c r="C48" s="169" t="s">
        <v>506</v>
      </c>
      <c r="D48" s="172">
        <v>130</v>
      </c>
      <c r="E48" s="172">
        <v>130</v>
      </c>
      <c r="F48" s="172">
        <v>130</v>
      </c>
      <c r="G48" s="389" t="str">
        <f t="shared" si="0"/>
        <v>42F</v>
      </c>
      <c r="H48" s="124"/>
      <c r="I48" s="57"/>
    </row>
    <row r="49" spans="1:9" s="58" customFormat="1" ht="78" customHeight="1">
      <c r="A49" s="923"/>
      <c r="B49" s="297" t="s">
        <v>143</v>
      </c>
      <c r="C49" s="137" t="s">
        <v>559</v>
      </c>
      <c r="D49" s="171" t="s">
        <v>149</v>
      </c>
      <c r="E49" s="172">
        <v>500</v>
      </c>
      <c r="F49" s="299" t="s">
        <v>129</v>
      </c>
      <c r="G49" s="389" t="str">
        <f t="shared" si="0"/>
        <v>431</v>
      </c>
      <c r="H49" s="124"/>
      <c r="I49" s="57"/>
    </row>
    <row r="50" spans="1:9" s="58" customFormat="1" ht="78" customHeight="1">
      <c r="A50" s="923"/>
      <c r="B50" s="297" t="s">
        <v>560</v>
      </c>
      <c r="C50" s="137" t="s">
        <v>70</v>
      </c>
      <c r="D50" s="114">
        <v>0</v>
      </c>
      <c r="E50" s="114">
        <v>0</v>
      </c>
      <c r="F50" s="114">
        <v>0</v>
      </c>
      <c r="G50" s="389" t="str">
        <f t="shared" si="0"/>
        <v>44Β</v>
      </c>
      <c r="H50" s="124" t="s">
        <v>1047</v>
      </c>
      <c r="I50" s="57"/>
    </row>
    <row r="51" spans="1:9" s="58" customFormat="1" ht="78" customHeight="1">
      <c r="A51" s="923"/>
      <c r="B51" s="297" t="s">
        <v>28</v>
      </c>
      <c r="C51" s="137" t="s">
        <v>561</v>
      </c>
      <c r="D51" s="165" t="s">
        <v>149</v>
      </c>
      <c r="E51" s="172">
        <v>110</v>
      </c>
      <c r="F51" s="172">
        <v>110</v>
      </c>
      <c r="G51" s="389" t="str">
        <f t="shared" si="0"/>
        <v>452</v>
      </c>
      <c r="H51" s="124" t="s">
        <v>74</v>
      </c>
      <c r="I51" s="57"/>
    </row>
    <row r="52" spans="1:9" s="58" customFormat="1" ht="78" customHeight="1">
      <c r="A52" s="923"/>
      <c r="B52" s="297" t="s">
        <v>482</v>
      </c>
      <c r="C52" s="137" t="s">
        <v>483</v>
      </c>
      <c r="D52" s="165" t="s">
        <v>149</v>
      </c>
      <c r="E52" s="172">
        <v>110</v>
      </c>
      <c r="F52" s="172">
        <v>110</v>
      </c>
      <c r="G52" s="389" t="str">
        <f t="shared" si="0"/>
        <v>453</v>
      </c>
      <c r="H52" s="124"/>
      <c r="I52" s="57"/>
    </row>
    <row r="53" spans="1:9" s="58" customFormat="1" ht="78" customHeight="1">
      <c r="A53" s="923"/>
      <c r="B53" s="297" t="s">
        <v>356</v>
      </c>
      <c r="C53" s="137" t="s">
        <v>562</v>
      </c>
      <c r="D53" s="165" t="s">
        <v>149</v>
      </c>
      <c r="E53" s="172">
        <v>0</v>
      </c>
      <c r="F53" s="299" t="s">
        <v>129</v>
      </c>
      <c r="G53" s="389" t="str">
        <f t="shared" si="0"/>
        <v>4FU</v>
      </c>
      <c r="H53" s="124" t="s">
        <v>281</v>
      </c>
      <c r="I53" s="57"/>
    </row>
    <row r="54" spans="1:9" s="58" customFormat="1" ht="78" customHeight="1">
      <c r="A54" s="923"/>
      <c r="B54" s="297" t="s">
        <v>563</v>
      </c>
      <c r="C54" s="136" t="s">
        <v>564</v>
      </c>
      <c r="D54" s="299" t="s">
        <v>129</v>
      </c>
      <c r="E54" s="299" t="s">
        <v>129</v>
      </c>
      <c r="F54" s="299" t="s">
        <v>129</v>
      </c>
      <c r="G54" s="389" t="str">
        <f t="shared" si="0"/>
        <v>4GP</v>
      </c>
      <c r="H54" s="124"/>
      <c r="I54" s="57"/>
    </row>
    <row r="55" spans="1:9" s="58" customFormat="1" ht="78" customHeight="1">
      <c r="A55" s="923"/>
      <c r="B55" s="297" t="s">
        <v>335</v>
      </c>
      <c r="C55" s="136" t="s">
        <v>565</v>
      </c>
      <c r="D55" s="172">
        <v>110</v>
      </c>
      <c r="E55" s="299" t="s">
        <v>129</v>
      </c>
      <c r="F55" s="299" t="s">
        <v>129</v>
      </c>
      <c r="G55" s="389" t="str">
        <f t="shared" si="0"/>
        <v>4HG</v>
      </c>
      <c r="H55" s="124"/>
      <c r="I55" s="57"/>
    </row>
    <row r="56" spans="1:9" s="58" customFormat="1" ht="78" customHeight="1">
      <c r="A56" s="923"/>
      <c r="B56" s="297" t="s">
        <v>566</v>
      </c>
      <c r="C56" s="136" t="s">
        <v>567</v>
      </c>
      <c r="D56" s="299" t="s">
        <v>129</v>
      </c>
      <c r="E56" s="299" t="s">
        <v>129</v>
      </c>
      <c r="F56" s="299" t="s">
        <v>129</v>
      </c>
      <c r="G56" s="389" t="str">
        <f t="shared" si="0"/>
        <v>4HL</v>
      </c>
      <c r="H56" s="124"/>
      <c r="I56" s="57"/>
    </row>
    <row r="57" spans="1:9" s="58" customFormat="1" ht="129" customHeight="1">
      <c r="A57" s="923"/>
      <c r="B57" s="297" t="s">
        <v>252</v>
      </c>
      <c r="C57" s="10" t="s">
        <v>703</v>
      </c>
      <c r="D57" s="165" t="s">
        <v>149</v>
      </c>
      <c r="E57" s="172">
        <v>270</v>
      </c>
      <c r="F57" s="299" t="s">
        <v>129</v>
      </c>
      <c r="G57" s="389" t="str">
        <f t="shared" si="0"/>
        <v>65W</v>
      </c>
      <c r="H57" s="124" t="s">
        <v>73</v>
      </c>
      <c r="I57" s="57"/>
    </row>
    <row r="58" spans="1:9" s="58" customFormat="1" ht="78" customHeight="1">
      <c r="A58" s="923"/>
      <c r="B58" s="297" t="s">
        <v>216</v>
      </c>
      <c r="C58" s="10" t="s">
        <v>365</v>
      </c>
      <c r="D58" s="165" t="s">
        <v>149</v>
      </c>
      <c r="E58" s="299" t="s">
        <v>129</v>
      </c>
      <c r="F58" s="299" t="s">
        <v>129</v>
      </c>
      <c r="G58" s="389" t="str">
        <f t="shared" si="0"/>
        <v>4VU</v>
      </c>
      <c r="H58" s="124"/>
      <c r="I58" s="57"/>
    </row>
    <row r="59" spans="1:9" s="58" customFormat="1" ht="78" customHeight="1">
      <c r="A59" s="923"/>
      <c r="B59" s="297" t="s">
        <v>144</v>
      </c>
      <c r="C59" s="136" t="s">
        <v>307</v>
      </c>
      <c r="D59" s="299" t="s">
        <v>129</v>
      </c>
      <c r="E59" s="299" t="s">
        <v>129</v>
      </c>
      <c r="F59" s="299" t="s">
        <v>129</v>
      </c>
      <c r="G59" s="389" t="str">
        <f t="shared" si="0"/>
        <v>502</v>
      </c>
      <c r="H59" s="124"/>
      <c r="I59" s="57"/>
    </row>
    <row r="60" spans="1:9" s="58" customFormat="1" ht="78" customHeight="1">
      <c r="A60" s="923"/>
      <c r="B60" s="297" t="s">
        <v>29</v>
      </c>
      <c r="C60" s="136" t="s">
        <v>568</v>
      </c>
      <c r="D60" s="299" t="s">
        <v>129</v>
      </c>
      <c r="E60" s="299" t="s">
        <v>129</v>
      </c>
      <c r="F60" s="299" t="s">
        <v>129</v>
      </c>
      <c r="G60" s="389" t="str">
        <f t="shared" si="0"/>
        <v>505</v>
      </c>
      <c r="H60" s="124"/>
      <c r="I60" s="57"/>
    </row>
    <row r="61" spans="1:9" s="58" customFormat="1" ht="78" customHeight="1">
      <c r="A61" s="923"/>
      <c r="B61" s="297" t="s">
        <v>31</v>
      </c>
      <c r="C61" s="136" t="s">
        <v>569</v>
      </c>
      <c r="D61" s="165" t="s">
        <v>149</v>
      </c>
      <c r="E61" s="172">
        <v>270</v>
      </c>
      <c r="F61" s="299" t="s">
        <v>129</v>
      </c>
      <c r="G61" s="389" t="str">
        <f t="shared" si="0"/>
        <v>508</v>
      </c>
      <c r="H61" s="124"/>
      <c r="I61" s="57"/>
    </row>
    <row r="62" spans="1:9" s="58" customFormat="1" ht="78" customHeight="1">
      <c r="A62" s="923"/>
      <c r="B62" s="297" t="s">
        <v>357</v>
      </c>
      <c r="C62" s="136" t="s">
        <v>358</v>
      </c>
      <c r="D62" s="172">
        <v>80</v>
      </c>
      <c r="E62" s="172">
        <v>80</v>
      </c>
      <c r="F62" s="172">
        <v>80</v>
      </c>
      <c r="G62" s="389" t="str">
        <f t="shared" si="0"/>
        <v>519</v>
      </c>
      <c r="H62" s="124" t="s">
        <v>465</v>
      </c>
      <c r="I62" s="57"/>
    </row>
    <row r="63" spans="1:9" s="58" customFormat="1" ht="78" customHeight="1">
      <c r="A63" s="923"/>
      <c r="B63" s="297" t="s">
        <v>593</v>
      </c>
      <c r="C63" s="136" t="s">
        <v>570</v>
      </c>
      <c r="D63" s="299" t="s">
        <v>129</v>
      </c>
      <c r="E63" s="299" t="s">
        <v>129</v>
      </c>
      <c r="F63" s="299" t="s">
        <v>129</v>
      </c>
      <c r="G63" s="389" t="str">
        <f t="shared" si="0"/>
        <v>523</v>
      </c>
      <c r="H63" s="124"/>
      <c r="I63" s="57"/>
    </row>
    <row r="64" spans="1:9" s="58" customFormat="1" ht="78" customHeight="1">
      <c r="A64" s="923"/>
      <c r="B64" s="297" t="s">
        <v>486</v>
      </c>
      <c r="C64" s="136" t="s">
        <v>487</v>
      </c>
      <c r="D64" s="172">
        <v>40</v>
      </c>
      <c r="E64" s="172">
        <v>40</v>
      </c>
      <c r="F64" s="172">
        <v>40</v>
      </c>
      <c r="G64" s="389" t="str">
        <f t="shared" si="0"/>
        <v>561</v>
      </c>
      <c r="H64" s="124"/>
      <c r="I64" s="57"/>
    </row>
    <row r="65" spans="1:11" s="58" customFormat="1" ht="84" customHeight="1">
      <c r="A65" s="923"/>
      <c r="B65" s="297" t="s">
        <v>277</v>
      </c>
      <c r="C65" s="136" t="s">
        <v>485</v>
      </c>
      <c r="D65" s="165" t="s">
        <v>149</v>
      </c>
      <c r="E65" s="172">
        <v>110</v>
      </c>
      <c r="F65" s="299" t="s">
        <v>129</v>
      </c>
      <c r="G65" s="389" t="str">
        <f t="shared" si="0"/>
        <v>68R</v>
      </c>
      <c r="H65" s="124" t="s">
        <v>72</v>
      </c>
    </row>
    <row r="66" spans="1:11" s="58" customFormat="1" ht="84" customHeight="1">
      <c r="A66" s="923"/>
      <c r="B66" s="297" t="s">
        <v>196</v>
      </c>
      <c r="C66" s="10" t="s">
        <v>367</v>
      </c>
      <c r="D66" s="165" t="s">
        <v>149</v>
      </c>
      <c r="E66" s="172">
        <v>160</v>
      </c>
      <c r="F66" s="172">
        <v>160</v>
      </c>
      <c r="G66" s="389" t="str">
        <f t="shared" si="0"/>
        <v>52Y</v>
      </c>
      <c r="H66" s="124" t="s">
        <v>368</v>
      </c>
      <c r="I66" s="57"/>
    </row>
    <row r="67" spans="1:11" s="58" customFormat="1" ht="78" customHeight="1">
      <c r="A67" s="923"/>
      <c r="B67" s="297" t="s">
        <v>308</v>
      </c>
      <c r="C67" s="136" t="s">
        <v>488</v>
      </c>
      <c r="D67" s="172">
        <v>220</v>
      </c>
      <c r="E67" s="172">
        <v>220</v>
      </c>
      <c r="F67" s="172">
        <v>220</v>
      </c>
      <c r="G67" s="389" t="str">
        <f t="shared" si="0"/>
        <v>5B2</v>
      </c>
      <c r="H67" s="124"/>
      <c r="I67" s="57"/>
    </row>
    <row r="68" spans="1:11" s="58" customFormat="1" ht="78" customHeight="1">
      <c r="A68" s="923"/>
      <c r="B68" s="297" t="s">
        <v>478</v>
      </c>
      <c r="C68" s="136" t="s">
        <v>479</v>
      </c>
      <c r="D68" s="165" t="s">
        <v>149</v>
      </c>
      <c r="E68" s="299" t="s">
        <v>129</v>
      </c>
      <c r="F68" s="299" t="s">
        <v>129</v>
      </c>
      <c r="G68" s="389" t="str">
        <f t="shared" si="0"/>
        <v>5BY</v>
      </c>
      <c r="H68" s="124"/>
      <c r="I68" s="57"/>
    </row>
    <row r="69" spans="1:11" s="58" customFormat="1" ht="78" customHeight="1">
      <c r="A69" s="923"/>
      <c r="B69" s="297" t="s">
        <v>551</v>
      </c>
      <c r="C69" s="136" t="s">
        <v>212</v>
      </c>
      <c r="D69" s="299" t="s">
        <v>129</v>
      </c>
      <c r="E69" s="299" t="s">
        <v>129</v>
      </c>
      <c r="F69" s="299" t="s">
        <v>129</v>
      </c>
      <c r="G69" s="389" t="str">
        <f t="shared" si="0"/>
        <v>5DE</v>
      </c>
      <c r="H69" s="124"/>
      <c r="I69" s="57"/>
    </row>
    <row r="70" spans="1:11" s="58" customFormat="1" ht="78" customHeight="1">
      <c r="A70" s="923"/>
      <c r="B70" s="297" t="s">
        <v>484</v>
      </c>
      <c r="C70" s="137" t="s">
        <v>477</v>
      </c>
      <c r="D70" s="165" t="s">
        <v>149</v>
      </c>
      <c r="E70" s="299" t="s">
        <v>129</v>
      </c>
      <c r="F70" s="299" t="s">
        <v>129</v>
      </c>
      <c r="G70" s="389" t="str">
        <f t="shared" si="0"/>
        <v>627</v>
      </c>
      <c r="H70" s="124"/>
      <c r="I70" s="57"/>
    </row>
    <row r="71" spans="1:11" s="58" customFormat="1" ht="78" customHeight="1">
      <c r="A71" s="923"/>
      <c r="B71" s="297" t="s">
        <v>126</v>
      </c>
      <c r="C71" s="137" t="s">
        <v>285</v>
      </c>
      <c r="D71" s="165" t="s">
        <v>149</v>
      </c>
      <c r="E71" s="165" t="s">
        <v>149</v>
      </c>
      <c r="F71" s="165" t="s">
        <v>149</v>
      </c>
      <c r="G71" s="389" t="str">
        <f t="shared" si="0"/>
        <v>658</v>
      </c>
      <c r="H71" s="124"/>
      <c r="I71" s="57"/>
    </row>
    <row r="72" spans="1:11" s="58" customFormat="1" ht="78" customHeight="1">
      <c r="A72" s="923"/>
      <c r="B72" s="297" t="s">
        <v>288</v>
      </c>
      <c r="C72" s="137" t="s">
        <v>289</v>
      </c>
      <c r="D72" s="165" t="s">
        <v>149</v>
      </c>
      <c r="E72" s="172">
        <v>110</v>
      </c>
      <c r="F72" s="172">
        <v>110</v>
      </c>
      <c r="G72" s="389" t="str">
        <f t="shared" si="0"/>
        <v>785</v>
      </c>
      <c r="H72" s="124" t="s">
        <v>618</v>
      </c>
      <c r="I72" s="57"/>
    </row>
    <row r="73" spans="1:11" s="58" customFormat="1" ht="78" customHeight="1">
      <c r="A73" s="923"/>
      <c r="B73" s="297" t="s">
        <v>23</v>
      </c>
      <c r="C73" s="137" t="s">
        <v>286</v>
      </c>
      <c r="D73" s="172">
        <v>160</v>
      </c>
      <c r="E73" s="299" t="s">
        <v>129</v>
      </c>
      <c r="F73" s="299" t="s">
        <v>129</v>
      </c>
      <c r="G73" s="389" t="str">
        <f t="shared" ref="G73:G78" si="2">B73</f>
        <v>876</v>
      </c>
      <c r="H73" s="124"/>
      <c r="I73" s="57"/>
    </row>
    <row r="74" spans="1:11" s="58" customFormat="1" ht="78" customHeight="1">
      <c r="A74" s="923"/>
      <c r="B74" s="297" t="s">
        <v>222</v>
      </c>
      <c r="C74" s="137" t="s">
        <v>287</v>
      </c>
      <c r="D74" s="299" t="s">
        <v>129</v>
      </c>
      <c r="E74" s="299" t="s">
        <v>129</v>
      </c>
      <c r="F74" s="299" t="s">
        <v>129</v>
      </c>
      <c r="G74" s="389" t="str">
        <f t="shared" si="2"/>
        <v>878</v>
      </c>
      <c r="H74" s="124"/>
      <c r="I74" s="57"/>
    </row>
    <row r="75" spans="1:11" s="58" customFormat="1" ht="78" customHeight="1">
      <c r="A75" s="923"/>
      <c r="B75" s="297" t="s">
        <v>398</v>
      </c>
      <c r="C75" s="137" t="s">
        <v>328</v>
      </c>
      <c r="D75" s="299" t="s">
        <v>129</v>
      </c>
      <c r="E75" s="299" t="s">
        <v>129</v>
      </c>
      <c r="F75" s="299" t="s">
        <v>129</v>
      </c>
      <c r="G75" s="389" t="str">
        <f t="shared" si="2"/>
        <v>927</v>
      </c>
      <c r="H75" s="124"/>
      <c r="I75" s="57"/>
    </row>
    <row r="76" spans="1:11" s="58" customFormat="1" ht="78" customHeight="1">
      <c r="A76" s="923"/>
      <c r="B76" s="297" t="s">
        <v>41</v>
      </c>
      <c r="C76" s="137" t="s">
        <v>370</v>
      </c>
      <c r="D76" s="172">
        <v>60</v>
      </c>
      <c r="E76" s="299" t="s">
        <v>129</v>
      </c>
      <c r="F76" s="299" t="s">
        <v>129</v>
      </c>
      <c r="G76" s="389" t="str">
        <f t="shared" si="2"/>
        <v>976</v>
      </c>
      <c r="H76" s="124"/>
      <c r="I76" s="57"/>
    </row>
    <row r="77" spans="1:11" ht="78" customHeight="1">
      <c r="A77" s="923"/>
      <c r="B77" s="297" t="s">
        <v>400</v>
      </c>
      <c r="C77" s="137" t="s">
        <v>607</v>
      </c>
      <c r="D77" s="299" t="s">
        <v>129</v>
      </c>
      <c r="E77" s="299" t="s">
        <v>129</v>
      </c>
      <c r="F77" s="299" t="s">
        <v>129</v>
      </c>
      <c r="G77" s="389" t="str">
        <f t="shared" si="2"/>
        <v>980</v>
      </c>
      <c r="H77" s="124"/>
      <c r="I77" s="57"/>
      <c r="J77" s="58"/>
      <c r="K77" s="58"/>
    </row>
    <row r="78" spans="1:11" ht="78" customHeight="1" thickBot="1">
      <c r="A78" s="924"/>
      <c r="B78" s="298" t="s">
        <v>617</v>
      </c>
      <c r="C78" s="138" t="s">
        <v>582</v>
      </c>
      <c r="D78" s="301" t="s">
        <v>129</v>
      </c>
      <c r="E78" s="301" t="s">
        <v>129</v>
      </c>
      <c r="F78" s="301" t="s">
        <v>129</v>
      </c>
      <c r="G78" s="489" t="str">
        <f t="shared" si="2"/>
        <v>989</v>
      </c>
      <c r="H78" s="179"/>
      <c r="I78" s="57"/>
      <c r="J78" s="58"/>
      <c r="K78" s="58"/>
    </row>
    <row r="79" spans="1:11" s="64" customFormat="1">
      <c r="A79" s="102"/>
      <c r="B79" s="103"/>
      <c r="C79" s="173" t="s">
        <v>351</v>
      </c>
      <c r="D79" s="174"/>
      <c r="E79" s="174"/>
      <c r="F79" s="174"/>
      <c r="G79" s="104"/>
      <c r="H79" s="104"/>
      <c r="I79" s="57"/>
      <c r="J79" s="58"/>
      <c r="K79" s="58"/>
    </row>
    <row r="80" spans="1:11" s="64" customFormat="1">
      <c r="A80" s="106"/>
      <c r="B80" s="107"/>
      <c r="C80" s="930" t="s">
        <v>352</v>
      </c>
      <c r="D80" s="930"/>
      <c r="E80" s="930"/>
      <c r="F80" s="930"/>
      <c r="G80" s="108"/>
      <c r="H80" s="108"/>
      <c r="I80" s="57"/>
      <c r="J80" s="58"/>
      <c r="K80" s="58"/>
    </row>
    <row r="81" spans="1:11" s="64" customFormat="1">
      <c r="A81" s="60"/>
      <c r="B81" s="61"/>
      <c r="C81" s="101"/>
      <c r="D81" s="166"/>
      <c r="E81" s="62"/>
      <c r="F81" s="62"/>
      <c r="G81" s="62"/>
      <c r="H81" s="62"/>
      <c r="I81" s="57"/>
      <c r="J81" s="58"/>
      <c r="K81" s="58"/>
    </row>
    <row r="82" spans="1:11" s="64" customFormat="1">
      <c r="A82" s="65"/>
      <c r="B82" s="66"/>
      <c r="C82" s="67"/>
      <c r="D82" s="167"/>
      <c r="E82" s="68"/>
      <c r="F82" s="68"/>
      <c r="G82" s="68"/>
      <c r="H82" s="68"/>
      <c r="I82" s="57"/>
      <c r="J82" s="58"/>
      <c r="K82" s="58"/>
    </row>
    <row r="83" spans="1:11" s="64" customFormat="1">
      <c r="A83" s="65"/>
      <c r="B83" s="66"/>
      <c r="C83" s="67"/>
      <c r="D83" s="167"/>
      <c r="E83" s="68"/>
      <c r="F83" s="68"/>
      <c r="G83" s="68"/>
      <c r="H83" s="68"/>
      <c r="I83" s="57"/>
      <c r="J83" s="58"/>
      <c r="K83" s="58"/>
    </row>
    <row r="84" spans="1:11" s="64" customFormat="1">
      <c r="A84" s="65"/>
      <c r="B84" s="66"/>
      <c r="C84" s="67"/>
      <c r="D84" s="167"/>
      <c r="E84" s="68"/>
      <c r="F84" s="68"/>
      <c r="G84" s="68"/>
      <c r="H84" s="68"/>
      <c r="I84" s="57"/>
      <c r="J84" s="58"/>
      <c r="K84" s="58"/>
    </row>
    <row r="85" spans="1:11" s="64" customFormat="1">
      <c r="A85" s="65"/>
      <c r="B85" s="66"/>
      <c r="C85" s="67"/>
      <c r="D85" s="167"/>
      <c r="E85" s="68"/>
      <c r="F85" s="68"/>
      <c r="G85" s="68"/>
      <c r="H85" s="68"/>
      <c r="I85" s="57"/>
      <c r="J85" s="58"/>
      <c r="K85" s="58"/>
    </row>
    <row r="86" spans="1:11" s="64" customFormat="1">
      <c r="A86" s="65"/>
      <c r="B86" s="66"/>
      <c r="C86" s="67"/>
      <c r="D86" s="167"/>
      <c r="E86" s="68"/>
      <c r="F86" s="68"/>
      <c r="G86" s="68"/>
      <c r="H86" s="68"/>
      <c r="I86" s="57"/>
      <c r="J86" s="58"/>
      <c r="K86" s="58"/>
    </row>
    <row r="87" spans="1:11" s="64" customFormat="1">
      <c r="A87" s="65"/>
      <c r="B87" s="66"/>
      <c r="C87" s="67"/>
      <c r="D87" s="167"/>
      <c r="E87" s="68"/>
      <c r="F87" s="68"/>
      <c r="G87" s="68"/>
      <c r="H87" s="68"/>
      <c r="I87" s="57"/>
      <c r="J87" s="58"/>
      <c r="K87" s="58"/>
    </row>
    <row r="88" spans="1:11" s="64" customFormat="1">
      <c r="A88" s="65"/>
      <c r="B88" s="66"/>
      <c r="C88" s="67"/>
      <c r="D88" s="167"/>
      <c r="E88" s="68"/>
      <c r="F88" s="68"/>
      <c r="G88" s="68"/>
      <c r="H88" s="68"/>
      <c r="I88" s="57"/>
      <c r="J88" s="58"/>
      <c r="K88" s="58"/>
    </row>
    <row r="89" spans="1:11" s="64" customFormat="1">
      <c r="A89" s="65"/>
      <c r="B89" s="66"/>
      <c r="C89" s="67"/>
      <c r="D89" s="167"/>
      <c r="E89" s="68"/>
      <c r="F89" s="68"/>
      <c r="G89" s="68"/>
      <c r="H89" s="68"/>
      <c r="I89" s="57"/>
      <c r="J89" s="58"/>
      <c r="K89" s="58"/>
    </row>
    <row r="90" spans="1:11" s="64" customFormat="1">
      <c r="A90" s="65"/>
      <c r="B90" s="66"/>
      <c r="C90" s="67"/>
      <c r="D90" s="167"/>
      <c r="E90" s="68"/>
      <c r="F90" s="68"/>
      <c r="G90" s="68"/>
      <c r="H90" s="68"/>
    </row>
    <row r="91" spans="1:11" s="64" customFormat="1">
      <c r="A91" s="65"/>
      <c r="B91" s="66"/>
      <c r="C91" s="67"/>
      <c r="D91" s="167"/>
      <c r="E91" s="68"/>
      <c r="F91" s="68"/>
      <c r="G91" s="68"/>
      <c r="H91" s="68"/>
    </row>
    <row r="92" spans="1:11" s="64" customFormat="1">
      <c r="A92" s="65"/>
      <c r="B92" s="66"/>
      <c r="C92" s="67"/>
      <c r="D92" s="167"/>
      <c r="E92" s="68"/>
      <c r="F92" s="68"/>
      <c r="G92" s="68"/>
      <c r="H92" s="68"/>
    </row>
    <row r="93" spans="1:11" s="64" customFormat="1">
      <c r="A93" s="65"/>
      <c r="B93" s="66"/>
      <c r="C93" s="67"/>
      <c r="D93" s="167"/>
      <c r="E93" s="68"/>
      <c r="F93" s="68"/>
      <c r="G93" s="68"/>
      <c r="H93" s="68"/>
    </row>
    <row r="94" spans="1:11" s="64" customFormat="1">
      <c r="A94" s="65"/>
      <c r="B94" s="66"/>
      <c r="C94" s="67"/>
      <c r="D94" s="167"/>
      <c r="E94" s="68"/>
      <c r="F94" s="68"/>
      <c r="G94" s="68"/>
      <c r="H94" s="68"/>
    </row>
    <row r="95" spans="1:11" s="64" customFormat="1">
      <c r="A95" s="65"/>
      <c r="B95" s="66"/>
      <c r="C95" s="67"/>
      <c r="D95" s="167"/>
      <c r="E95" s="68"/>
      <c r="F95" s="68"/>
      <c r="G95" s="68"/>
      <c r="H95" s="68"/>
    </row>
    <row r="96" spans="1:11" s="64" customFormat="1">
      <c r="A96" s="65"/>
      <c r="B96" s="66"/>
      <c r="C96" s="67"/>
      <c r="D96" s="167"/>
      <c r="E96" s="68"/>
      <c r="F96" s="68"/>
      <c r="G96" s="68"/>
      <c r="H96" s="68"/>
    </row>
    <row r="97" spans="1:8" s="64" customFormat="1">
      <c r="A97" s="65"/>
      <c r="B97" s="66"/>
      <c r="C97" s="67"/>
      <c r="D97" s="167"/>
      <c r="E97" s="68"/>
      <c r="F97" s="68"/>
      <c r="G97" s="68"/>
      <c r="H97" s="68"/>
    </row>
    <row r="98" spans="1:8" s="64" customFormat="1">
      <c r="A98" s="65"/>
      <c r="B98" s="66"/>
      <c r="C98" s="67"/>
      <c r="D98" s="167"/>
      <c r="E98" s="68"/>
      <c r="F98" s="68"/>
      <c r="G98" s="68"/>
      <c r="H98" s="68"/>
    </row>
    <row r="99" spans="1:8" s="64" customFormat="1">
      <c r="A99" s="65"/>
      <c r="B99" s="66"/>
      <c r="C99" s="67"/>
      <c r="D99" s="167"/>
      <c r="E99" s="68"/>
      <c r="F99" s="68"/>
      <c r="G99" s="68"/>
      <c r="H99" s="68"/>
    </row>
    <row r="100" spans="1:8" s="64" customFormat="1">
      <c r="A100" s="65"/>
      <c r="B100" s="66"/>
      <c r="C100" s="67"/>
      <c r="D100" s="167"/>
      <c r="E100" s="68"/>
      <c r="F100" s="68"/>
      <c r="G100" s="68"/>
      <c r="H100" s="68"/>
    </row>
    <row r="101" spans="1:8" s="64" customFormat="1">
      <c r="A101" s="65"/>
      <c r="B101" s="66"/>
      <c r="C101" s="67"/>
      <c r="D101" s="167"/>
      <c r="E101" s="68"/>
      <c r="F101" s="68"/>
      <c r="G101" s="68"/>
      <c r="H101" s="68"/>
    </row>
    <row r="102" spans="1:8" s="64" customFormat="1">
      <c r="A102" s="65"/>
      <c r="B102" s="66"/>
      <c r="C102" s="67"/>
      <c r="D102" s="167"/>
      <c r="E102" s="68"/>
      <c r="F102" s="68"/>
      <c r="G102" s="68"/>
      <c r="H102" s="68"/>
    </row>
    <row r="103" spans="1:8" s="64" customFormat="1">
      <c r="A103" s="65"/>
      <c r="B103" s="66"/>
      <c r="C103" s="67"/>
      <c r="D103" s="167"/>
      <c r="E103" s="68"/>
      <c r="F103" s="68"/>
      <c r="G103" s="68"/>
      <c r="H103" s="68"/>
    </row>
    <row r="104" spans="1:8" s="64" customFormat="1">
      <c r="A104" s="65"/>
      <c r="B104" s="66"/>
      <c r="C104" s="67"/>
      <c r="D104" s="167"/>
      <c r="E104" s="68"/>
      <c r="F104" s="68"/>
      <c r="G104" s="68"/>
      <c r="H104" s="68"/>
    </row>
    <row r="105" spans="1:8" s="64" customFormat="1">
      <c r="A105" s="65"/>
      <c r="B105" s="66"/>
      <c r="C105" s="67"/>
      <c r="D105" s="167"/>
      <c r="E105" s="68"/>
      <c r="F105" s="68"/>
      <c r="G105" s="68"/>
      <c r="H105" s="68"/>
    </row>
    <row r="106" spans="1:8" s="64" customFormat="1">
      <c r="A106" s="65"/>
      <c r="B106" s="66"/>
      <c r="C106" s="67"/>
      <c r="D106" s="167"/>
      <c r="E106" s="68"/>
      <c r="F106" s="68"/>
      <c r="G106" s="68"/>
      <c r="H106" s="68"/>
    </row>
    <row r="107" spans="1:8" s="64" customFormat="1">
      <c r="A107" s="65"/>
      <c r="B107" s="66"/>
      <c r="C107" s="67"/>
      <c r="D107" s="167"/>
      <c r="E107" s="68"/>
      <c r="F107" s="68"/>
      <c r="G107" s="68"/>
      <c r="H107" s="68"/>
    </row>
    <row r="108" spans="1:8" s="64" customFormat="1">
      <c r="A108" s="65"/>
      <c r="B108" s="66"/>
      <c r="C108" s="67"/>
      <c r="D108" s="167"/>
      <c r="E108" s="68"/>
      <c r="F108" s="68"/>
      <c r="G108" s="68"/>
      <c r="H108" s="68"/>
    </row>
    <row r="109" spans="1:8" s="64" customFormat="1">
      <c r="A109" s="65"/>
      <c r="B109" s="66"/>
      <c r="C109" s="67"/>
      <c r="D109" s="167"/>
      <c r="E109" s="68"/>
      <c r="F109" s="68"/>
      <c r="G109" s="68"/>
      <c r="H109" s="68"/>
    </row>
    <row r="110" spans="1:8" s="64" customFormat="1">
      <c r="A110" s="65"/>
      <c r="B110" s="66"/>
      <c r="C110" s="67"/>
      <c r="D110" s="167"/>
      <c r="E110" s="68"/>
      <c r="F110" s="68"/>
      <c r="G110" s="68"/>
      <c r="H110" s="68"/>
    </row>
    <row r="111" spans="1:8" s="64" customFormat="1">
      <c r="A111" s="65"/>
      <c r="B111" s="66"/>
      <c r="C111" s="67"/>
      <c r="D111" s="167"/>
      <c r="E111" s="68"/>
      <c r="F111" s="68"/>
      <c r="G111" s="68"/>
      <c r="H111" s="68"/>
    </row>
    <row r="112" spans="1:8" s="64" customFormat="1">
      <c r="A112" s="65"/>
      <c r="B112" s="66"/>
      <c r="C112" s="67"/>
      <c r="D112" s="167"/>
      <c r="E112" s="68"/>
      <c r="F112" s="68"/>
      <c r="G112" s="68"/>
      <c r="H112" s="68"/>
    </row>
    <row r="113" spans="1:8" s="64" customFormat="1">
      <c r="A113" s="65"/>
      <c r="B113" s="66"/>
      <c r="C113" s="67"/>
      <c r="D113" s="167"/>
      <c r="E113" s="68"/>
      <c r="F113" s="68"/>
      <c r="G113" s="68"/>
      <c r="H113" s="68"/>
    </row>
    <row r="114" spans="1:8" s="64" customFormat="1">
      <c r="A114" s="65"/>
      <c r="B114" s="66"/>
      <c r="C114" s="67"/>
      <c r="D114" s="167"/>
      <c r="E114" s="68"/>
      <c r="F114" s="68"/>
      <c r="G114" s="68"/>
      <c r="H114" s="68"/>
    </row>
    <row r="115" spans="1:8" s="64" customFormat="1">
      <c r="A115" s="65"/>
      <c r="B115" s="66"/>
      <c r="C115" s="67"/>
      <c r="D115" s="167"/>
      <c r="E115" s="68"/>
      <c r="F115" s="68"/>
      <c r="G115" s="68"/>
      <c r="H115" s="68"/>
    </row>
    <row r="116" spans="1:8" s="64" customFormat="1">
      <c r="A116" s="65"/>
      <c r="B116" s="66"/>
      <c r="C116" s="67"/>
      <c r="D116" s="167"/>
      <c r="E116" s="68"/>
      <c r="F116" s="68"/>
      <c r="G116" s="68"/>
      <c r="H116" s="68"/>
    </row>
    <row r="117" spans="1:8" s="64" customFormat="1">
      <c r="A117" s="65"/>
      <c r="B117" s="66"/>
      <c r="C117" s="67"/>
      <c r="D117" s="167"/>
      <c r="E117" s="68"/>
      <c r="F117" s="68"/>
      <c r="G117" s="68"/>
      <c r="H117" s="68"/>
    </row>
    <row r="118" spans="1:8" s="64" customFormat="1">
      <c r="A118" s="65"/>
      <c r="B118" s="66"/>
      <c r="C118" s="67"/>
      <c r="D118" s="167"/>
      <c r="E118" s="68"/>
      <c r="F118" s="68"/>
      <c r="G118" s="68"/>
      <c r="H118" s="68"/>
    </row>
    <row r="119" spans="1:8" s="64" customFormat="1">
      <c r="A119" s="65"/>
      <c r="B119" s="66"/>
      <c r="C119" s="67"/>
      <c r="D119" s="167"/>
      <c r="E119" s="68"/>
      <c r="F119" s="68"/>
      <c r="G119" s="68"/>
      <c r="H119" s="68"/>
    </row>
    <row r="120" spans="1:8" s="64" customFormat="1">
      <c r="A120" s="65"/>
      <c r="B120" s="66"/>
      <c r="C120" s="67"/>
      <c r="D120" s="167"/>
      <c r="E120" s="68"/>
      <c r="F120" s="68"/>
      <c r="G120" s="68"/>
      <c r="H120" s="68"/>
    </row>
    <row r="121" spans="1:8" s="64" customFormat="1">
      <c r="A121" s="65"/>
      <c r="B121" s="66"/>
      <c r="C121" s="67"/>
      <c r="D121" s="167"/>
      <c r="E121" s="68"/>
      <c r="F121" s="68"/>
      <c r="G121" s="68"/>
      <c r="H121" s="68"/>
    </row>
    <row r="122" spans="1:8" s="64" customFormat="1">
      <c r="A122" s="65"/>
      <c r="B122" s="66"/>
      <c r="C122" s="67"/>
      <c r="D122" s="167"/>
      <c r="E122" s="68"/>
      <c r="F122" s="68"/>
      <c r="G122" s="68"/>
      <c r="H122" s="68"/>
    </row>
    <row r="123" spans="1:8" s="64" customFormat="1">
      <c r="A123" s="65"/>
      <c r="B123" s="66"/>
      <c r="C123" s="67"/>
      <c r="D123" s="167"/>
      <c r="E123" s="68"/>
      <c r="F123" s="68"/>
      <c r="G123" s="68"/>
      <c r="H123" s="68"/>
    </row>
    <row r="124" spans="1:8" s="64" customFormat="1">
      <c r="A124" s="65"/>
      <c r="B124" s="66"/>
      <c r="C124" s="67"/>
      <c r="D124" s="167"/>
      <c r="E124" s="68"/>
      <c r="F124" s="68"/>
      <c r="G124" s="68"/>
      <c r="H124" s="68"/>
    </row>
    <row r="125" spans="1:8" s="64" customFormat="1">
      <c r="A125" s="65"/>
      <c r="B125" s="66"/>
      <c r="C125" s="67"/>
      <c r="D125" s="167"/>
      <c r="E125" s="68"/>
      <c r="F125" s="68"/>
      <c r="G125" s="68"/>
      <c r="H125" s="68"/>
    </row>
    <row r="126" spans="1:8" s="64" customFormat="1">
      <c r="A126" s="65"/>
      <c r="B126" s="66"/>
      <c r="C126" s="67"/>
      <c r="D126" s="167"/>
      <c r="E126" s="68"/>
      <c r="F126" s="68"/>
      <c r="G126" s="68"/>
      <c r="H126" s="68"/>
    </row>
    <row r="127" spans="1:8" s="64" customFormat="1">
      <c r="A127" s="65"/>
      <c r="B127" s="66"/>
      <c r="C127" s="67"/>
      <c r="D127" s="167"/>
      <c r="E127" s="68"/>
      <c r="F127" s="68"/>
      <c r="G127" s="68"/>
      <c r="H127" s="68"/>
    </row>
    <row r="128" spans="1:8" s="64" customFormat="1">
      <c r="A128" s="65"/>
      <c r="B128" s="66"/>
      <c r="C128" s="67"/>
      <c r="D128" s="167"/>
      <c r="E128" s="68"/>
      <c r="F128" s="68"/>
      <c r="G128" s="68"/>
      <c r="H128" s="68"/>
    </row>
    <row r="129" spans="1:8" s="64" customFormat="1">
      <c r="A129" s="65"/>
      <c r="B129" s="66"/>
      <c r="C129" s="67"/>
      <c r="D129" s="167"/>
      <c r="E129" s="68"/>
      <c r="F129" s="68"/>
      <c r="G129" s="68"/>
      <c r="H129" s="68"/>
    </row>
    <row r="130" spans="1:8" s="64" customFormat="1">
      <c r="A130" s="65"/>
      <c r="B130" s="66"/>
      <c r="C130" s="67"/>
      <c r="D130" s="167"/>
      <c r="E130" s="68"/>
      <c r="F130" s="68"/>
      <c r="G130" s="68"/>
      <c r="H130" s="68"/>
    </row>
    <row r="131" spans="1:8" s="64" customFormat="1">
      <c r="A131" s="65"/>
      <c r="B131" s="66"/>
      <c r="C131" s="67"/>
      <c r="D131" s="167"/>
      <c r="E131" s="68"/>
      <c r="F131" s="68"/>
      <c r="G131" s="68"/>
      <c r="H131" s="68"/>
    </row>
    <row r="132" spans="1:8" s="64" customFormat="1">
      <c r="A132" s="65"/>
      <c r="B132" s="66"/>
      <c r="C132" s="67"/>
      <c r="D132" s="167"/>
      <c r="E132" s="68"/>
      <c r="F132" s="68"/>
      <c r="G132" s="68"/>
      <c r="H132" s="68"/>
    </row>
    <row r="133" spans="1:8" s="64" customFormat="1">
      <c r="A133" s="65"/>
      <c r="B133" s="66"/>
      <c r="C133" s="67"/>
      <c r="D133" s="167"/>
      <c r="E133" s="68"/>
      <c r="F133" s="68"/>
      <c r="G133" s="68"/>
      <c r="H133" s="68"/>
    </row>
    <row r="134" spans="1:8" s="64" customFormat="1">
      <c r="A134" s="65"/>
      <c r="B134" s="66"/>
      <c r="C134" s="67"/>
      <c r="D134" s="167"/>
      <c r="E134" s="68"/>
      <c r="F134" s="68"/>
      <c r="G134" s="68"/>
      <c r="H134" s="68"/>
    </row>
    <row r="135" spans="1:8" s="64" customFormat="1">
      <c r="A135" s="65"/>
      <c r="B135" s="66"/>
      <c r="C135" s="67"/>
      <c r="D135" s="167"/>
      <c r="E135" s="68"/>
      <c r="F135" s="68"/>
      <c r="G135" s="68"/>
      <c r="H135" s="68"/>
    </row>
    <row r="136" spans="1:8" s="64" customFormat="1">
      <c r="A136" s="65"/>
      <c r="B136" s="66"/>
      <c r="C136" s="67"/>
      <c r="D136" s="167"/>
      <c r="E136" s="68"/>
      <c r="F136" s="68"/>
      <c r="G136" s="68"/>
      <c r="H136" s="68"/>
    </row>
    <row r="137" spans="1:8" s="64" customFormat="1">
      <c r="A137" s="65"/>
      <c r="B137" s="66"/>
      <c r="C137" s="67"/>
      <c r="D137" s="167"/>
      <c r="E137" s="68"/>
      <c r="F137" s="68"/>
      <c r="G137" s="68"/>
      <c r="H137" s="68"/>
    </row>
    <row r="138" spans="1:8" s="64" customFormat="1">
      <c r="A138" s="65"/>
      <c r="B138" s="66"/>
      <c r="C138" s="67"/>
      <c r="D138" s="167"/>
      <c r="E138" s="68"/>
      <c r="F138" s="68"/>
      <c r="G138" s="68"/>
      <c r="H138" s="68"/>
    </row>
    <row r="139" spans="1:8" s="64" customFormat="1">
      <c r="A139" s="65"/>
      <c r="B139" s="66"/>
      <c r="C139" s="67"/>
      <c r="D139" s="167"/>
      <c r="E139" s="68"/>
      <c r="F139" s="68"/>
      <c r="G139" s="68"/>
      <c r="H139" s="68"/>
    </row>
    <row r="140" spans="1:8" s="64" customFormat="1">
      <c r="A140" s="65"/>
      <c r="B140" s="66"/>
      <c r="C140" s="67"/>
      <c r="D140" s="167"/>
      <c r="E140" s="68"/>
      <c r="F140" s="68"/>
      <c r="G140" s="68"/>
      <c r="H140" s="68"/>
    </row>
    <row r="141" spans="1:8" s="64" customFormat="1">
      <c r="A141" s="65"/>
      <c r="B141" s="66"/>
      <c r="C141" s="67"/>
      <c r="D141" s="167"/>
      <c r="E141" s="68"/>
      <c r="F141" s="68"/>
      <c r="G141" s="68"/>
      <c r="H141" s="68"/>
    </row>
    <row r="142" spans="1:8" s="64" customFormat="1">
      <c r="A142" s="65"/>
      <c r="B142" s="66"/>
      <c r="C142" s="67"/>
      <c r="D142" s="167"/>
      <c r="E142" s="68"/>
      <c r="F142" s="68"/>
      <c r="G142" s="68"/>
      <c r="H142" s="68"/>
    </row>
    <row r="143" spans="1:8" s="64" customFormat="1">
      <c r="A143" s="65"/>
      <c r="B143" s="66"/>
      <c r="C143" s="67"/>
      <c r="D143" s="167"/>
      <c r="E143" s="68"/>
      <c r="F143" s="68"/>
      <c r="G143" s="68"/>
      <c r="H143" s="68"/>
    </row>
    <row r="144" spans="1:8" s="64" customFormat="1">
      <c r="A144" s="65"/>
      <c r="B144" s="66"/>
      <c r="C144" s="67"/>
      <c r="D144" s="167"/>
      <c r="E144" s="68"/>
      <c r="F144" s="68"/>
      <c r="G144" s="68"/>
      <c r="H144" s="68"/>
    </row>
    <row r="145" spans="1:8" s="64" customFormat="1">
      <c r="A145" s="65"/>
      <c r="B145" s="66"/>
      <c r="C145" s="67"/>
      <c r="D145" s="167"/>
      <c r="E145" s="68"/>
      <c r="F145" s="68"/>
      <c r="G145" s="68"/>
      <c r="H145" s="68"/>
    </row>
    <row r="146" spans="1:8" s="64" customFormat="1">
      <c r="A146" s="65"/>
      <c r="B146" s="66"/>
      <c r="C146" s="67"/>
      <c r="D146" s="167"/>
      <c r="E146" s="68"/>
      <c r="F146" s="68"/>
      <c r="G146" s="68"/>
      <c r="H146" s="68"/>
    </row>
    <row r="147" spans="1:8" s="64" customFormat="1">
      <c r="A147" s="65"/>
      <c r="B147" s="66"/>
      <c r="C147" s="67"/>
      <c r="D147" s="167"/>
      <c r="E147" s="68"/>
      <c r="F147" s="68"/>
      <c r="G147" s="68"/>
      <c r="H147" s="68"/>
    </row>
    <row r="148" spans="1:8" s="64" customFormat="1">
      <c r="A148" s="65"/>
      <c r="B148" s="66"/>
      <c r="C148" s="67"/>
      <c r="D148" s="167"/>
      <c r="E148" s="68"/>
      <c r="F148" s="68"/>
      <c r="G148" s="68"/>
      <c r="H148" s="68"/>
    </row>
    <row r="149" spans="1:8" s="64" customFormat="1">
      <c r="A149" s="65"/>
      <c r="B149" s="66"/>
      <c r="C149" s="67"/>
      <c r="D149" s="167"/>
      <c r="E149" s="68"/>
      <c r="F149" s="68"/>
      <c r="G149" s="68"/>
      <c r="H149" s="68"/>
    </row>
    <row r="150" spans="1:8" s="64" customFormat="1">
      <c r="A150" s="65"/>
      <c r="B150" s="66"/>
      <c r="C150" s="67"/>
      <c r="D150" s="167"/>
      <c r="E150" s="68"/>
      <c r="F150" s="68"/>
      <c r="G150" s="68"/>
      <c r="H150" s="68"/>
    </row>
    <row r="151" spans="1:8" s="64" customFormat="1">
      <c r="A151" s="65"/>
      <c r="B151" s="66"/>
      <c r="C151" s="67"/>
      <c r="D151" s="167"/>
      <c r="E151" s="68"/>
      <c r="F151" s="68"/>
      <c r="G151" s="68"/>
      <c r="H151" s="68"/>
    </row>
    <row r="152" spans="1:8" s="64" customFormat="1">
      <c r="A152" s="65"/>
      <c r="B152" s="66"/>
      <c r="C152" s="67"/>
      <c r="D152" s="167"/>
      <c r="E152" s="68"/>
      <c r="F152" s="68"/>
      <c r="G152" s="68"/>
      <c r="H152" s="68"/>
    </row>
    <row r="153" spans="1:8" s="64" customFormat="1">
      <c r="A153" s="65"/>
      <c r="B153" s="66"/>
      <c r="C153" s="67"/>
      <c r="D153" s="167"/>
      <c r="E153" s="68"/>
      <c r="F153" s="68"/>
      <c r="G153" s="68"/>
      <c r="H153" s="68"/>
    </row>
    <row r="154" spans="1:8" s="64" customFormat="1">
      <c r="A154" s="65"/>
      <c r="B154" s="66"/>
      <c r="C154" s="67"/>
      <c r="D154" s="167"/>
      <c r="E154" s="68"/>
      <c r="F154" s="68"/>
      <c r="G154" s="68"/>
      <c r="H154" s="68"/>
    </row>
    <row r="155" spans="1:8" s="64" customFormat="1">
      <c r="A155" s="65"/>
      <c r="B155" s="66"/>
      <c r="C155" s="67"/>
      <c r="D155" s="167"/>
      <c r="E155" s="68"/>
      <c r="F155" s="68"/>
      <c r="G155" s="68"/>
      <c r="H155" s="68"/>
    </row>
    <row r="156" spans="1:8" s="64" customFormat="1">
      <c r="A156" s="65"/>
      <c r="B156" s="66"/>
      <c r="C156" s="67"/>
      <c r="D156" s="167"/>
      <c r="E156" s="68"/>
      <c r="F156" s="68"/>
      <c r="G156" s="68"/>
      <c r="H156" s="68"/>
    </row>
    <row r="157" spans="1:8" s="64" customFormat="1">
      <c r="A157" s="65"/>
      <c r="B157" s="66"/>
      <c r="C157" s="67"/>
      <c r="D157" s="167"/>
      <c r="E157" s="68"/>
      <c r="F157" s="68"/>
      <c r="G157" s="68"/>
      <c r="H157" s="68"/>
    </row>
    <row r="158" spans="1:8" s="64" customFormat="1">
      <c r="A158" s="65"/>
      <c r="B158" s="66"/>
      <c r="C158" s="67"/>
      <c r="D158" s="167"/>
      <c r="E158" s="68"/>
      <c r="F158" s="68"/>
      <c r="G158" s="68"/>
      <c r="H158" s="68"/>
    </row>
    <row r="159" spans="1:8" s="64" customFormat="1">
      <c r="A159" s="65"/>
      <c r="B159" s="66"/>
      <c r="C159" s="67"/>
      <c r="D159" s="167"/>
      <c r="E159" s="68"/>
      <c r="F159" s="68"/>
      <c r="G159" s="68"/>
      <c r="H159" s="68"/>
    </row>
    <row r="160" spans="1:8" s="64" customFormat="1">
      <c r="A160" s="65"/>
      <c r="B160" s="66"/>
      <c r="C160" s="67"/>
      <c r="D160" s="167"/>
      <c r="E160" s="68"/>
      <c r="F160" s="68"/>
      <c r="G160" s="68"/>
      <c r="H160" s="68"/>
    </row>
    <row r="161" spans="1:8" s="64" customFormat="1">
      <c r="A161" s="65"/>
      <c r="B161" s="66"/>
      <c r="C161" s="67"/>
      <c r="D161" s="167"/>
      <c r="E161" s="68"/>
      <c r="F161" s="68"/>
      <c r="G161" s="68"/>
      <c r="H161" s="68"/>
    </row>
    <row r="162" spans="1:8" s="64" customFormat="1">
      <c r="A162" s="65"/>
      <c r="B162" s="66"/>
      <c r="C162" s="67"/>
      <c r="D162" s="167"/>
      <c r="E162" s="68"/>
      <c r="F162" s="68"/>
      <c r="G162" s="68"/>
      <c r="H162" s="68"/>
    </row>
    <row r="163" spans="1:8" s="64" customFormat="1">
      <c r="A163" s="65"/>
      <c r="B163" s="66"/>
      <c r="C163" s="67"/>
      <c r="D163" s="167"/>
      <c r="E163" s="68"/>
      <c r="F163" s="68"/>
      <c r="G163" s="68"/>
      <c r="H163" s="68"/>
    </row>
    <row r="164" spans="1:8" s="64" customFormat="1">
      <c r="A164" s="65"/>
      <c r="B164" s="66"/>
      <c r="C164" s="67"/>
      <c r="D164" s="167"/>
      <c r="E164" s="68"/>
      <c r="F164" s="68"/>
      <c r="G164" s="68"/>
      <c r="H164" s="68"/>
    </row>
    <row r="165" spans="1:8" s="64" customFormat="1">
      <c r="A165" s="65"/>
      <c r="B165" s="66"/>
      <c r="C165" s="67"/>
      <c r="D165" s="167"/>
      <c r="E165" s="68"/>
      <c r="F165" s="68"/>
      <c r="G165" s="68"/>
      <c r="H165" s="68"/>
    </row>
    <row r="166" spans="1:8" s="64" customFormat="1">
      <c r="A166" s="65"/>
      <c r="B166" s="66"/>
      <c r="C166" s="67"/>
      <c r="D166" s="167"/>
      <c r="E166" s="68"/>
      <c r="F166" s="68"/>
      <c r="G166" s="68"/>
      <c r="H166" s="68"/>
    </row>
    <row r="167" spans="1:8" s="64" customFormat="1">
      <c r="A167" s="65"/>
      <c r="B167" s="66"/>
      <c r="C167" s="67"/>
      <c r="D167" s="167"/>
      <c r="E167" s="68"/>
      <c r="F167" s="68"/>
      <c r="G167" s="68"/>
      <c r="H167" s="68"/>
    </row>
    <row r="168" spans="1:8" s="64" customFormat="1">
      <c r="A168" s="65"/>
      <c r="B168" s="66"/>
      <c r="C168" s="67"/>
      <c r="D168" s="167"/>
      <c r="E168" s="68"/>
      <c r="F168" s="68"/>
      <c r="G168" s="68"/>
      <c r="H168" s="68"/>
    </row>
    <row r="169" spans="1:8" s="64" customFormat="1">
      <c r="A169" s="65"/>
      <c r="B169" s="66"/>
      <c r="C169" s="67"/>
      <c r="D169" s="167"/>
      <c r="E169" s="68"/>
      <c r="F169" s="68"/>
      <c r="G169" s="68"/>
      <c r="H169" s="68"/>
    </row>
    <row r="170" spans="1:8" s="64" customFormat="1">
      <c r="A170" s="65"/>
      <c r="B170" s="66"/>
      <c r="C170" s="67"/>
      <c r="D170" s="167"/>
      <c r="E170" s="68"/>
      <c r="F170" s="68"/>
      <c r="G170" s="68"/>
      <c r="H170" s="68"/>
    </row>
    <row r="171" spans="1:8" s="64" customFormat="1">
      <c r="A171" s="65"/>
      <c r="B171" s="66"/>
      <c r="C171" s="67"/>
      <c r="D171" s="167"/>
      <c r="E171" s="68"/>
      <c r="F171" s="68"/>
      <c r="G171" s="68"/>
      <c r="H171" s="68"/>
    </row>
    <row r="172" spans="1:8" s="64" customFormat="1">
      <c r="A172" s="65"/>
      <c r="B172" s="66"/>
      <c r="C172" s="67"/>
      <c r="D172" s="167"/>
      <c r="E172" s="68"/>
      <c r="F172" s="68"/>
      <c r="G172" s="68"/>
      <c r="H172" s="68"/>
    </row>
    <row r="173" spans="1:8" s="64" customFormat="1">
      <c r="A173" s="65"/>
      <c r="B173" s="66"/>
      <c r="C173" s="67"/>
      <c r="D173" s="167"/>
      <c r="E173" s="68"/>
      <c r="F173" s="68"/>
      <c r="G173" s="68"/>
      <c r="H173" s="68"/>
    </row>
    <row r="174" spans="1:8" s="64" customFormat="1">
      <c r="A174" s="65"/>
      <c r="B174" s="66"/>
      <c r="C174" s="67"/>
      <c r="D174" s="167"/>
      <c r="E174" s="68"/>
      <c r="F174" s="68"/>
      <c r="G174" s="68"/>
      <c r="H174" s="68"/>
    </row>
    <row r="175" spans="1:8" s="64" customFormat="1">
      <c r="A175" s="65"/>
      <c r="B175" s="66"/>
      <c r="C175" s="67"/>
      <c r="D175" s="167"/>
      <c r="E175" s="68"/>
      <c r="F175" s="68"/>
      <c r="G175" s="68"/>
      <c r="H175" s="68"/>
    </row>
    <row r="176" spans="1:8" s="64" customFormat="1">
      <c r="A176" s="65"/>
      <c r="B176" s="66"/>
      <c r="C176" s="67"/>
      <c r="D176" s="167"/>
      <c r="E176" s="68"/>
      <c r="F176" s="68"/>
      <c r="G176" s="68"/>
      <c r="H176" s="68"/>
    </row>
    <row r="177" spans="1:8" s="64" customFormat="1">
      <c r="A177" s="65"/>
      <c r="B177" s="66"/>
      <c r="C177" s="67"/>
      <c r="D177" s="167"/>
      <c r="E177" s="68"/>
      <c r="F177" s="68"/>
      <c r="G177" s="68"/>
      <c r="H177" s="68"/>
    </row>
    <row r="178" spans="1:8" s="64" customFormat="1">
      <c r="A178" s="65"/>
      <c r="B178" s="66"/>
      <c r="C178" s="67"/>
      <c r="D178" s="167"/>
      <c r="E178" s="68"/>
      <c r="F178" s="68"/>
      <c r="G178" s="68"/>
      <c r="H178" s="68"/>
    </row>
    <row r="179" spans="1:8" s="64" customFormat="1">
      <c r="A179" s="65"/>
      <c r="B179" s="66"/>
      <c r="C179" s="67"/>
      <c r="D179" s="167"/>
      <c r="E179" s="68"/>
      <c r="F179" s="68"/>
      <c r="G179" s="68"/>
      <c r="H179" s="68"/>
    </row>
    <row r="180" spans="1:8" s="64" customFormat="1">
      <c r="A180" s="65"/>
      <c r="B180" s="66"/>
      <c r="C180" s="67"/>
      <c r="D180" s="167"/>
      <c r="E180" s="68"/>
      <c r="F180" s="68"/>
      <c r="G180" s="68"/>
      <c r="H180" s="68"/>
    </row>
    <row r="181" spans="1:8" s="64" customFormat="1">
      <c r="A181" s="65"/>
      <c r="B181" s="66"/>
      <c r="C181" s="67"/>
      <c r="D181" s="167"/>
      <c r="E181" s="68"/>
      <c r="F181" s="68"/>
      <c r="G181" s="68"/>
      <c r="H181" s="68"/>
    </row>
    <row r="182" spans="1:8" s="64" customFormat="1">
      <c r="A182" s="65"/>
      <c r="B182" s="66"/>
      <c r="C182" s="67"/>
      <c r="D182" s="167"/>
      <c r="E182" s="68"/>
      <c r="F182" s="68"/>
      <c r="G182" s="68"/>
      <c r="H182" s="68"/>
    </row>
    <row r="183" spans="1:8" s="64" customFormat="1">
      <c r="A183" s="65"/>
      <c r="B183" s="66"/>
      <c r="C183" s="67"/>
      <c r="D183" s="167"/>
      <c r="E183" s="68"/>
      <c r="F183" s="68"/>
      <c r="G183" s="68"/>
      <c r="H183" s="68"/>
    </row>
    <row r="184" spans="1:8" s="64" customFormat="1">
      <c r="A184" s="65"/>
      <c r="B184" s="66"/>
      <c r="C184" s="67"/>
      <c r="D184" s="167"/>
      <c r="E184" s="68"/>
      <c r="F184" s="68"/>
      <c r="G184" s="68"/>
      <c r="H184" s="68"/>
    </row>
    <row r="185" spans="1:8" s="64" customFormat="1">
      <c r="A185" s="65"/>
      <c r="B185" s="66"/>
      <c r="C185" s="67"/>
      <c r="D185" s="167"/>
      <c r="E185" s="68"/>
      <c r="F185" s="68"/>
      <c r="G185" s="68"/>
      <c r="H185" s="68"/>
    </row>
    <row r="186" spans="1:8" s="64" customFormat="1">
      <c r="A186" s="65"/>
      <c r="B186" s="66"/>
      <c r="C186" s="67"/>
      <c r="D186" s="167"/>
      <c r="E186" s="68"/>
      <c r="F186" s="68"/>
      <c r="G186" s="68"/>
      <c r="H186" s="68"/>
    </row>
    <row r="187" spans="1:8" s="64" customFormat="1">
      <c r="A187" s="65"/>
      <c r="B187" s="66"/>
      <c r="C187" s="67"/>
      <c r="D187" s="167"/>
      <c r="E187" s="68"/>
      <c r="F187" s="68"/>
      <c r="G187" s="68"/>
      <c r="H187" s="68"/>
    </row>
    <row r="188" spans="1:8" s="64" customFormat="1">
      <c r="A188" s="65"/>
      <c r="B188" s="66"/>
      <c r="C188" s="67"/>
      <c r="D188" s="167"/>
      <c r="E188" s="68"/>
      <c r="F188" s="68"/>
      <c r="G188" s="68"/>
      <c r="H188" s="68"/>
    </row>
    <row r="189" spans="1:8" s="64" customFormat="1">
      <c r="A189" s="65"/>
      <c r="B189" s="66"/>
      <c r="C189" s="67"/>
      <c r="D189" s="167"/>
      <c r="E189" s="68"/>
      <c r="F189" s="68"/>
      <c r="G189" s="68"/>
      <c r="H189" s="68"/>
    </row>
    <row r="190" spans="1:8" s="64" customFormat="1">
      <c r="A190" s="65"/>
      <c r="B190" s="66"/>
      <c r="C190" s="67"/>
      <c r="D190" s="167"/>
      <c r="E190" s="68"/>
      <c r="F190" s="68"/>
      <c r="G190" s="68"/>
      <c r="H190" s="68"/>
    </row>
    <row r="191" spans="1:8" s="64" customFormat="1">
      <c r="A191" s="65"/>
      <c r="B191" s="66"/>
      <c r="C191" s="67"/>
      <c r="D191" s="167"/>
      <c r="E191" s="68"/>
      <c r="F191" s="68"/>
      <c r="G191" s="68"/>
      <c r="H191" s="68"/>
    </row>
    <row r="192" spans="1:8" s="64" customFormat="1">
      <c r="A192" s="65"/>
      <c r="B192" s="66"/>
      <c r="C192" s="67"/>
      <c r="D192" s="167"/>
      <c r="E192" s="68"/>
      <c r="F192" s="68"/>
      <c r="G192" s="68"/>
      <c r="H192" s="68"/>
    </row>
    <row r="193" spans="1:8" s="64" customFormat="1">
      <c r="A193" s="65"/>
      <c r="B193" s="66"/>
      <c r="C193" s="67"/>
      <c r="D193" s="167"/>
      <c r="E193" s="68"/>
      <c r="F193" s="68"/>
      <c r="G193" s="68"/>
      <c r="H193" s="68"/>
    </row>
    <row r="194" spans="1:8" s="64" customFormat="1">
      <c r="A194" s="65"/>
      <c r="B194" s="66"/>
      <c r="C194" s="67"/>
      <c r="D194" s="167"/>
      <c r="E194" s="68"/>
      <c r="F194" s="68"/>
      <c r="G194" s="68"/>
      <c r="H194" s="68"/>
    </row>
    <row r="195" spans="1:8" s="64" customFormat="1">
      <c r="A195" s="65"/>
      <c r="B195" s="66"/>
      <c r="C195" s="67"/>
      <c r="D195" s="167"/>
      <c r="E195" s="68"/>
      <c r="F195" s="68"/>
      <c r="G195" s="68"/>
      <c r="H195" s="68"/>
    </row>
    <row r="196" spans="1:8" s="64" customFormat="1">
      <c r="A196" s="65"/>
      <c r="B196" s="66"/>
      <c r="C196" s="67"/>
      <c r="D196" s="167"/>
      <c r="E196" s="68"/>
      <c r="F196" s="68"/>
      <c r="G196" s="68"/>
      <c r="H196" s="68"/>
    </row>
    <row r="197" spans="1:8" s="64" customFormat="1">
      <c r="A197" s="65"/>
      <c r="B197" s="66"/>
      <c r="C197" s="67"/>
      <c r="D197" s="167"/>
      <c r="E197" s="68"/>
      <c r="F197" s="68"/>
      <c r="G197" s="68"/>
      <c r="H197" s="68"/>
    </row>
    <row r="198" spans="1:8" s="64" customFormat="1">
      <c r="A198" s="65"/>
      <c r="B198" s="66"/>
      <c r="C198" s="67"/>
      <c r="D198" s="167"/>
      <c r="E198" s="68"/>
      <c r="F198" s="68"/>
      <c r="G198" s="68"/>
      <c r="H198" s="68"/>
    </row>
    <row r="199" spans="1:8" s="64" customFormat="1">
      <c r="A199" s="65"/>
      <c r="B199" s="66"/>
      <c r="C199" s="67"/>
      <c r="D199" s="167"/>
      <c r="E199" s="68"/>
      <c r="F199" s="68"/>
      <c r="G199" s="68"/>
      <c r="H199" s="68"/>
    </row>
    <row r="200" spans="1:8" s="64" customFormat="1">
      <c r="A200" s="65"/>
      <c r="B200" s="66"/>
      <c r="C200" s="67"/>
      <c r="D200" s="167"/>
      <c r="E200" s="68"/>
      <c r="F200" s="68"/>
      <c r="G200" s="68"/>
      <c r="H200" s="68"/>
    </row>
    <row r="201" spans="1:8" s="64" customFormat="1">
      <c r="A201" s="65"/>
      <c r="B201" s="66"/>
      <c r="C201" s="67"/>
      <c r="D201" s="167"/>
      <c r="E201" s="68"/>
      <c r="F201" s="68"/>
      <c r="G201" s="68"/>
      <c r="H201" s="68"/>
    </row>
    <row r="202" spans="1:8" s="64" customFormat="1">
      <c r="A202" s="65"/>
      <c r="B202" s="66"/>
      <c r="C202" s="67"/>
      <c r="D202" s="167"/>
      <c r="E202" s="68"/>
      <c r="F202" s="68"/>
      <c r="G202" s="68"/>
      <c r="H202" s="68"/>
    </row>
    <row r="203" spans="1:8" s="64" customFormat="1">
      <c r="A203" s="65"/>
      <c r="B203" s="66"/>
      <c r="C203" s="67"/>
      <c r="D203" s="167"/>
      <c r="E203" s="68"/>
      <c r="F203" s="68"/>
      <c r="G203" s="68"/>
      <c r="H203" s="68"/>
    </row>
    <row r="204" spans="1:8" s="64" customFormat="1">
      <c r="A204" s="65"/>
      <c r="B204" s="66"/>
      <c r="C204" s="67"/>
      <c r="D204" s="167"/>
      <c r="E204" s="68"/>
      <c r="F204" s="68"/>
      <c r="G204" s="68"/>
      <c r="H204" s="68"/>
    </row>
    <row r="205" spans="1:8" s="64" customFormat="1">
      <c r="A205" s="65"/>
      <c r="B205" s="66"/>
      <c r="C205" s="67"/>
      <c r="D205" s="167"/>
      <c r="E205" s="68"/>
      <c r="F205" s="68"/>
      <c r="G205" s="68"/>
      <c r="H205" s="68"/>
    </row>
    <row r="206" spans="1:8" s="64" customFormat="1">
      <c r="A206" s="65"/>
      <c r="B206" s="66"/>
      <c r="C206" s="67"/>
      <c r="D206" s="167"/>
      <c r="E206" s="68"/>
      <c r="F206" s="68"/>
      <c r="G206" s="68"/>
      <c r="H206" s="68"/>
    </row>
    <row r="207" spans="1:8" s="64" customFormat="1">
      <c r="A207" s="65"/>
      <c r="B207" s="66"/>
      <c r="C207" s="67"/>
      <c r="D207" s="167"/>
      <c r="E207" s="68"/>
      <c r="F207" s="68"/>
      <c r="G207" s="68"/>
      <c r="H207" s="68"/>
    </row>
    <row r="208" spans="1:8" s="64" customFormat="1">
      <c r="A208" s="65"/>
      <c r="B208" s="66"/>
      <c r="C208" s="67"/>
      <c r="D208" s="167"/>
      <c r="E208" s="68"/>
      <c r="F208" s="68"/>
      <c r="G208" s="68"/>
      <c r="H208" s="68"/>
    </row>
    <row r="209" spans="1:8" s="64" customFormat="1">
      <c r="A209" s="65"/>
      <c r="B209" s="66"/>
      <c r="C209" s="67"/>
      <c r="D209" s="167"/>
      <c r="E209" s="68"/>
      <c r="F209" s="68"/>
      <c r="G209" s="68"/>
      <c r="H209" s="68"/>
    </row>
    <row r="210" spans="1:8" s="64" customFormat="1">
      <c r="A210" s="65"/>
      <c r="B210" s="66"/>
      <c r="C210" s="67"/>
      <c r="D210" s="167"/>
      <c r="E210" s="68"/>
      <c r="F210" s="68"/>
      <c r="G210" s="68"/>
      <c r="H210" s="68"/>
    </row>
    <row r="211" spans="1:8" s="64" customFormat="1">
      <c r="A211" s="65"/>
      <c r="B211" s="66"/>
      <c r="C211" s="67"/>
      <c r="D211" s="167"/>
      <c r="E211" s="68"/>
      <c r="F211" s="68"/>
      <c r="G211" s="68"/>
      <c r="H211" s="68"/>
    </row>
    <row r="212" spans="1:8" s="64" customFormat="1">
      <c r="A212" s="65"/>
      <c r="B212" s="66"/>
      <c r="C212" s="67"/>
      <c r="D212" s="167"/>
      <c r="E212" s="68"/>
      <c r="F212" s="68"/>
      <c r="G212" s="68"/>
      <c r="H212" s="68"/>
    </row>
    <row r="213" spans="1:8" s="64" customFormat="1">
      <c r="A213" s="65"/>
      <c r="B213" s="66"/>
      <c r="C213" s="67"/>
      <c r="D213" s="167"/>
      <c r="E213" s="68"/>
      <c r="F213" s="68"/>
      <c r="G213" s="68"/>
      <c r="H213" s="68"/>
    </row>
    <row r="214" spans="1:8" s="64" customFormat="1">
      <c r="A214" s="65"/>
      <c r="B214" s="66"/>
      <c r="C214" s="67"/>
      <c r="D214" s="167"/>
      <c r="E214" s="68"/>
      <c r="F214" s="68"/>
      <c r="G214" s="68"/>
      <c r="H214" s="68"/>
    </row>
    <row r="215" spans="1:8" s="64" customFormat="1">
      <c r="A215" s="65"/>
      <c r="B215" s="66"/>
      <c r="C215" s="67"/>
      <c r="D215" s="167"/>
      <c r="E215" s="68"/>
      <c r="F215" s="68"/>
      <c r="G215" s="68"/>
      <c r="H215" s="68"/>
    </row>
    <row r="216" spans="1:8" s="64" customFormat="1">
      <c r="A216" s="65"/>
      <c r="B216" s="66"/>
      <c r="C216" s="67"/>
      <c r="D216" s="167"/>
      <c r="E216" s="68"/>
      <c r="F216" s="68"/>
      <c r="G216" s="68"/>
      <c r="H216" s="68"/>
    </row>
    <row r="217" spans="1:8" s="64" customFormat="1">
      <c r="A217" s="65"/>
      <c r="B217" s="66"/>
      <c r="C217" s="67"/>
      <c r="D217" s="167"/>
      <c r="E217" s="68"/>
      <c r="F217" s="68"/>
      <c r="G217" s="68"/>
      <c r="H217" s="68"/>
    </row>
    <row r="218" spans="1:8" s="64" customFormat="1">
      <c r="A218" s="65"/>
      <c r="B218" s="66"/>
      <c r="C218" s="67"/>
      <c r="D218" s="167"/>
      <c r="E218" s="68"/>
      <c r="F218" s="68"/>
      <c r="G218" s="68"/>
      <c r="H218" s="68"/>
    </row>
    <row r="219" spans="1:8" s="64" customFormat="1">
      <c r="A219" s="65"/>
      <c r="B219" s="66"/>
      <c r="C219" s="67"/>
      <c r="D219" s="167"/>
      <c r="E219" s="68"/>
      <c r="F219" s="68"/>
      <c r="G219" s="68"/>
      <c r="H219" s="68"/>
    </row>
    <row r="220" spans="1:8" s="64" customFormat="1">
      <c r="A220" s="65"/>
      <c r="B220" s="66"/>
      <c r="C220" s="67"/>
      <c r="D220" s="167"/>
      <c r="E220" s="68"/>
      <c r="F220" s="68"/>
      <c r="G220" s="68"/>
      <c r="H220" s="68"/>
    </row>
    <row r="221" spans="1:8" s="64" customFormat="1">
      <c r="A221" s="65"/>
      <c r="B221" s="66"/>
      <c r="C221" s="67"/>
      <c r="D221" s="167"/>
      <c r="E221" s="68"/>
      <c r="F221" s="68"/>
      <c r="G221" s="68"/>
      <c r="H221" s="68"/>
    </row>
    <row r="222" spans="1:8" s="64" customFormat="1">
      <c r="A222" s="65"/>
      <c r="B222" s="66"/>
      <c r="C222" s="67"/>
      <c r="D222" s="167"/>
      <c r="E222" s="68"/>
      <c r="F222" s="68"/>
      <c r="G222" s="68"/>
      <c r="H222" s="68"/>
    </row>
    <row r="223" spans="1:8" s="64" customFormat="1">
      <c r="A223" s="65"/>
      <c r="B223" s="66"/>
      <c r="C223" s="67"/>
      <c r="D223" s="167"/>
      <c r="E223" s="68"/>
      <c r="F223" s="68"/>
      <c r="G223" s="68"/>
      <c r="H223" s="68"/>
    </row>
    <row r="224" spans="1:8" s="64" customFormat="1">
      <c r="A224" s="65"/>
      <c r="B224" s="66"/>
      <c r="C224" s="67"/>
      <c r="D224" s="167"/>
      <c r="E224" s="68"/>
      <c r="F224" s="68"/>
      <c r="G224" s="68"/>
      <c r="H224" s="68"/>
    </row>
    <row r="225" spans="1:8" s="64" customFormat="1">
      <c r="A225" s="65"/>
      <c r="B225" s="66"/>
      <c r="C225" s="67"/>
      <c r="D225" s="167"/>
      <c r="E225" s="68"/>
      <c r="F225" s="68"/>
      <c r="G225" s="68"/>
      <c r="H225" s="68"/>
    </row>
    <row r="226" spans="1:8" s="64" customFormat="1">
      <c r="A226" s="65"/>
      <c r="B226" s="66"/>
      <c r="C226" s="67"/>
      <c r="D226" s="167"/>
      <c r="E226" s="68"/>
      <c r="F226" s="68"/>
      <c r="G226" s="68"/>
      <c r="H226" s="68"/>
    </row>
    <row r="227" spans="1:8" s="64" customFormat="1">
      <c r="A227" s="65"/>
      <c r="B227" s="66"/>
      <c r="C227" s="67"/>
      <c r="D227" s="167"/>
      <c r="E227" s="68"/>
      <c r="F227" s="68"/>
      <c r="G227" s="68"/>
      <c r="H227" s="68"/>
    </row>
    <row r="228" spans="1:8" s="64" customFormat="1">
      <c r="A228" s="65"/>
      <c r="B228" s="66"/>
      <c r="C228" s="67"/>
      <c r="D228" s="167"/>
      <c r="E228" s="68"/>
      <c r="F228" s="68"/>
      <c r="G228" s="68"/>
      <c r="H228" s="68"/>
    </row>
    <row r="229" spans="1:8" s="64" customFormat="1">
      <c r="A229" s="65"/>
      <c r="B229" s="66"/>
      <c r="C229" s="67"/>
      <c r="D229" s="167"/>
      <c r="E229" s="68"/>
      <c r="F229" s="68"/>
      <c r="G229" s="68"/>
      <c r="H229" s="68"/>
    </row>
    <row r="230" spans="1:8" s="64" customFormat="1">
      <c r="A230" s="65"/>
      <c r="B230" s="66"/>
      <c r="C230" s="67"/>
      <c r="D230" s="167"/>
      <c r="E230" s="68"/>
      <c r="F230" s="68"/>
      <c r="G230" s="68"/>
      <c r="H230" s="68"/>
    </row>
    <row r="231" spans="1:8" s="64" customFormat="1">
      <c r="A231" s="65"/>
      <c r="B231" s="66"/>
      <c r="C231" s="67"/>
      <c r="D231" s="167"/>
      <c r="E231" s="68"/>
      <c r="F231" s="68"/>
      <c r="G231" s="68"/>
      <c r="H231" s="68"/>
    </row>
    <row r="232" spans="1:8" s="64" customFormat="1">
      <c r="A232" s="65"/>
      <c r="B232" s="66"/>
      <c r="C232" s="67"/>
      <c r="D232" s="167"/>
      <c r="E232" s="68"/>
      <c r="F232" s="68"/>
      <c r="G232" s="68"/>
      <c r="H232" s="68"/>
    </row>
    <row r="233" spans="1:8" s="64" customFormat="1">
      <c r="A233" s="65"/>
      <c r="B233" s="66"/>
      <c r="C233" s="67"/>
      <c r="D233" s="167"/>
      <c r="E233" s="68"/>
      <c r="F233" s="68"/>
      <c r="G233" s="68"/>
      <c r="H233" s="68"/>
    </row>
    <row r="234" spans="1:8" s="64" customFormat="1">
      <c r="A234" s="65"/>
      <c r="B234" s="66"/>
      <c r="C234" s="67"/>
      <c r="D234" s="167"/>
      <c r="E234" s="68"/>
      <c r="F234" s="68"/>
      <c r="G234" s="68"/>
      <c r="H234" s="68"/>
    </row>
    <row r="235" spans="1:8" s="64" customFormat="1">
      <c r="A235" s="65"/>
      <c r="B235" s="66"/>
      <c r="C235" s="67"/>
      <c r="D235" s="167"/>
      <c r="E235" s="68"/>
      <c r="F235" s="68"/>
      <c r="G235" s="68"/>
      <c r="H235" s="68"/>
    </row>
    <row r="236" spans="1:8" s="64" customFormat="1">
      <c r="A236" s="65"/>
      <c r="B236" s="66"/>
      <c r="C236" s="67"/>
      <c r="D236" s="167"/>
      <c r="E236" s="68"/>
      <c r="F236" s="68"/>
      <c r="G236" s="68"/>
      <c r="H236" s="68"/>
    </row>
    <row r="237" spans="1:8" s="64" customFormat="1">
      <c r="A237" s="65"/>
      <c r="B237" s="66"/>
      <c r="C237" s="67"/>
      <c r="D237" s="167"/>
      <c r="E237" s="68"/>
      <c r="F237" s="68"/>
      <c r="G237" s="68"/>
      <c r="H237" s="68"/>
    </row>
    <row r="238" spans="1:8" s="64" customFormat="1">
      <c r="A238" s="65"/>
      <c r="B238" s="66"/>
      <c r="C238" s="67"/>
      <c r="D238" s="167"/>
      <c r="E238" s="68"/>
      <c r="F238" s="68"/>
      <c r="G238" s="68"/>
      <c r="H238" s="68"/>
    </row>
    <row r="239" spans="1:8" s="64" customFormat="1">
      <c r="A239" s="65"/>
      <c r="B239" s="66"/>
      <c r="C239" s="67"/>
      <c r="D239" s="167"/>
      <c r="E239" s="68"/>
      <c r="F239" s="68"/>
      <c r="G239" s="68"/>
      <c r="H239" s="68"/>
    </row>
    <row r="240" spans="1:8" s="64" customFormat="1">
      <c r="A240" s="65"/>
      <c r="B240" s="66"/>
      <c r="C240" s="67"/>
      <c r="D240" s="167"/>
      <c r="E240" s="68"/>
      <c r="F240" s="68"/>
      <c r="G240" s="68"/>
      <c r="H240" s="68"/>
    </row>
    <row r="241" spans="1:8" s="64" customFormat="1">
      <c r="A241" s="65"/>
      <c r="B241" s="66"/>
      <c r="C241" s="67"/>
      <c r="D241" s="167"/>
      <c r="E241" s="68"/>
      <c r="F241" s="68"/>
      <c r="G241" s="68"/>
      <c r="H241" s="68"/>
    </row>
    <row r="242" spans="1:8" s="64" customFormat="1">
      <c r="A242" s="65"/>
      <c r="B242" s="66"/>
      <c r="C242" s="67"/>
      <c r="D242" s="167"/>
      <c r="E242" s="68"/>
      <c r="F242" s="68"/>
      <c r="G242" s="68"/>
      <c r="H242" s="68"/>
    </row>
    <row r="243" spans="1:8" s="64" customFormat="1">
      <c r="A243" s="65"/>
      <c r="B243" s="66"/>
      <c r="C243" s="67"/>
      <c r="D243" s="167"/>
      <c r="E243" s="68"/>
      <c r="F243" s="68"/>
      <c r="G243" s="68"/>
      <c r="H243" s="68"/>
    </row>
    <row r="244" spans="1:8" s="64" customFormat="1">
      <c r="A244" s="65"/>
      <c r="B244" s="66"/>
      <c r="C244" s="67"/>
      <c r="D244" s="167"/>
      <c r="E244" s="68"/>
      <c r="F244" s="68"/>
      <c r="G244" s="68"/>
      <c r="H244" s="68"/>
    </row>
    <row r="245" spans="1:8" s="64" customFormat="1">
      <c r="A245" s="65"/>
      <c r="B245" s="66"/>
      <c r="C245" s="67"/>
      <c r="D245" s="167"/>
      <c r="E245" s="68"/>
      <c r="F245" s="68"/>
      <c r="G245" s="68"/>
      <c r="H245" s="68"/>
    </row>
    <row r="246" spans="1:8" s="64" customFormat="1">
      <c r="A246" s="65"/>
      <c r="B246" s="66"/>
      <c r="C246" s="67"/>
      <c r="D246" s="167"/>
      <c r="E246" s="68"/>
      <c r="F246" s="68"/>
      <c r="G246" s="68"/>
      <c r="H246" s="68"/>
    </row>
    <row r="247" spans="1:8" s="64" customFormat="1">
      <c r="A247" s="65"/>
      <c r="B247" s="66"/>
      <c r="C247" s="67"/>
      <c r="D247" s="167"/>
      <c r="E247" s="68"/>
      <c r="F247" s="68"/>
      <c r="G247" s="68"/>
      <c r="H247" s="68"/>
    </row>
    <row r="248" spans="1:8" s="64" customFormat="1">
      <c r="A248" s="65"/>
      <c r="B248" s="66"/>
      <c r="C248" s="67"/>
      <c r="D248" s="167"/>
      <c r="E248" s="68"/>
      <c r="F248" s="68"/>
      <c r="G248" s="68"/>
      <c r="H248" s="68"/>
    </row>
    <row r="249" spans="1:8" s="64" customFormat="1">
      <c r="A249" s="65"/>
      <c r="B249" s="66"/>
      <c r="C249" s="67"/>
      <c r="D249" s="167"/>
      <c r="E249" s="68"/>
      <c r="F249" s="68"/>
      <c r="G249" s="68"/>
      <c r="H249" s="68"/>
    </row>
    <row r="250" spans="1:8" s="64" customFormat="1">
      <c r="A250" s="65"/>
      <c r="B250" s="66"/>
      <c r="C250" s="67"/>
      <c r="D250" s="167"/>
      <c r="E250" s="68"/>
      <c r="F250" s="68"/>
      <c r="G250" s="68"/>
      <c r="H250" s="68"/>
    </row>
    <row r="251" spans="1:8" s="64" customFormat="1">
      <c r="A251" s="65"/>
      <c r="B251" s="66"/>
      <c r="C251" s="67"/>
      <c r="D251" s="167"/>
      <c r="E251" s="68"/>
      <c r="F251" s="68"/>
      <c r="G251" s="68"/>
      <c r="H251" s="68"/>
    </row>
    <row r="252" spans="1:8" s="64" customFormat="1">
      <c r="A252" s="65"/>
      <c r="B252" s="66"/>
      <c r="C252" s="67"/>
      <c r="D252" s="167"/>
      <c r="E252" s="68"/>
      <c r="F252" s="68"/>
      <c r="G252" s="68"/>
      <c r="H252" s="68"/>
    </row>
    <row r="253" spans="1:8" s="64" customFormat="1">
      <c r="A253" s="65"/>
      <c r="B253" s="66"/>
      <c r="C253" s="67"/>
      <c r="D253" s="167"/>
      <c r="E253" s="68"/>
      <c r="F253" s="68"/>
      <c r="G253" s="68"/>
      <c r="H253" s="68"/>
    </row>
    <row r="254" spans="1:8" s="64" customFormat="1">
      <c r="A254" s="65"/>
      <c r="B254" s="66"/>
      <c r="C254" s="67"/>
      <c r="D254" s="167"/>
      <c r="E254" s="68"/>
      <c r="F254" s="68"/>
      <c r="G254" s="68"/>
      <c r="H254" s="68"/>
    </row>
    <row r="255" spans="1:8" s="64" customFormat="1">
      <c r="A255" s="65"/>
      <c r="B255" s="66"/>
      <c r="C255" s="67"/>
      <c r="D255" s="167"/>
      <c r="E255" s="68"/>
      <c r="F255" s="68"/>
      <c r="G255" s="68"/>
      <c r="H255" s="68"/>
    </row>
    <row r="256" spans="1:8" s="64" customFormat="1">
      <c r="A256" s="65"/>
      <c r="B256" s="66"/>
      <c r="C256" s="67"/>
      <c r="D256" s="167"/>
      <c r="E256" s="68"/>
      <c r="F256" s="68"/>
      <c r="G256" s="68"/>
      <c r="H256" s="68"/>
    </row>
    <row r="257" spans="1:8" s="64" customFormat="1">
      <c r="A257" s="65"/>
      <c r="B257" s="66"/>
      <c r="C257" s="67"/>
      <c r="D257" s="167"/>
      <c r="E257" s="68"/>
      <c r="F257" s="68"/>
      <c r="G257" s="68"/>
      <c r="H257" s="68"/>
    </row>
    <row r="258" spans="1:8" s="64" customFormat="1">
      <c r="A258" s="65"/>
      <c r="B258" s="66"/>
      <c r="C258" s="67"/>
      <c r="D258" s="167"/>
      <c r="E258" s="68"/>
      <c r="F258" s="68"/>
      <c r="G258" s="68"/>
      <c r="H258" s="68"/>
    </row>
    <row r="259" spans="1:8" s="64" customFormat="1">
      <c r="A259" s="65"/>
      <c r="B259" s="66"/>
      <c r="C259" s="67"/>
      <c r="D259" s="167"/>
      <c r="E259" s="68"/>
      <c r="F259" s="68"/>
      <c r="G259" s="68"/>
      <c r="H259" s="68"/>
    </row>
    <row r="260" spans="1:8" s="64" customFormat="1">
      <c r="A260" s="65"/>
      <c r="B260" s="66"/>
      <c r="C260" s="67"/>
      <c r="D260" s="167"/>
      <c r="E260" s="68"/>
      <c r="F260" s="68"/>
      <c r="G260" s="68"/>
      <c r="H260" s="68"/>
    </row>
    <row r="261" spans="1:8" s="64" customFormat="1">
      <c r="A261" s="65"/>
      <c r="B261" s="66"/>
      <c r="C261" s="67"/>
      <c r="D261" s="167"/>
      <c r="E261" s="68"/>
      <c r="F261" s="68"/>
      <c r="G261" s="68"/>
      <c r="H261" s="68"/>
    </row>
    <row r="262" spans="1:8" s="64" customFormat="1">
      <c r="A262" s="65"/>
      <c r="B262" s="66"/>
      <c r="C262" s="67"/>
      <c r="D262" s="167"/>
      <c r="E262" s="68"/>
      <c r="F262" s="68"/>
      <c r="G262" s="68"/>
      <c r="H262" s="68"/>
    </row>
    <row r="263" spans="1:8" s="64" customFormat="1">
      <c r="A263" s="65"/>
      <c r="B263" s="66"/>
      <c r="C263" s="67"/>
      <c r="D263" s="167"/>
      <c r="E263" s="68"/>
      <c r="F263" s="68"/>
      <c r="G263" s="68"/>
      <c r="H263" s="68"/>
    </row>
    <row r="264" spans="1:8" s="64" customFormat="1">
      <c r="A264" s="65"/>
      <c r="B264" s="66"/>
      <c r="C264" s="67"/>
      <c r="D264" s="167"/>
      <c r="E264" s="68"/>
      <c r="F264" s="68"/>
      <c r="G264" s="68"/>
      <c r="H264" s="68"/>
    </row>
    <row r="265" spans="1:8" s="64" customFormat="1">
      <c r="A265" s="65"/>
      <c r="B265" s="66"/>
      <c r="C265" s="67"/>
      <c r="D265" s="167"/>
      <c r="E265" s="68"/>
      <c r="F265" s="68"/>
      <c r="G265" s="68"/>
      <c r="H265" s="68"/>
    </row>
    <row r="266" spans="1:8" s="64" customFormat="1">
      <c r="A266" s="65"/>
      <c r="B266" s="66"/>
      <c r="C266" s="67"/>
      <c r="D266" s="167"/>
      <c r="E266" s="68"/>
      <c r="F266" s="68"/>
      <c r="G266" s="68"/>
      <c r="H266" s="68"/>
    </row>
    <row r="267" spans="1:8" s="64" customFormat="1">
      <c r="A267" s="65"/>
      <c r="B267" s="66"/>
      <c r="C267" s="67"/>
      <c r="D267" s="167"/>
      <c r="E267" s="68"/>
      <c r="F267" s="68"/>
      <c r="G267" s="68"/>
      <c r="H267" s="68"/>
    </row>
    <row r="268" spans="1:8" s="64" customFormat="1">
      <c r="A268" s="65"/>
      <c r="B268" s="66"/>
      <c r="C268" s="67"/>
      <c r="D268" s="167"/>
      <c r="E268" s="68"/>
      <c r="F268" s="68"/>
      <c r="G268" s="68"/>
      <c r="H268" s="68"/>
    </row>
    <row r="269" spans="1:8" s="64" customFormat="1">
      <c r="A269" s="65"/>
      <c r="B269" s="66"/>
      <c r="C269" s="67"/>
      <c r="D269" s="167"/>
      <c r="E269" s="68"/>
      <c r="F269" s="68"/>
      <c r="G269" s="68"/>
      <c r="H269" s="68"/>
    </row>
    <row r="270" spans="1:8" s="64" customFormat="1">
      <c r="A270" s="65"/>
      <c r="B270" s="66"/>
      <c r="C270" s="67"/>
      <c r="D270" s="167"/>
      <c r="E270" s="68"/>
      <c r="F270" s="68"/>
      <c r="G270" s="68"/>
      <c r="H270" s="68"/>
    </row>
    <row r="271" spans="1:8" s="64" customFormat="1">
      <c r="A271" s="65"/>
      <c r="B271" s="66"/>
      <c r="C271" s="67"/>
      <c r="D271" s="167"/>
      <c r="E271" s="68"/>
      <c r="F271" s="68"/>
      <c r="G271" s="68"/>
      <c r="H271" s="68"/>
    </row>
    <row r="272" spans="1:8" s="64" customFormat="1">
      <c r="A272" s="65"/>
      <c r="B272" s="66"/>
      <c r="C272" s="67"/>
      <c r="D272" s="167"/>
      <c r="E272" s="68"/>
      <c r="F272" s="68"/>
      <c r="G272" s="68"/>
      <c r="H272" s="68"/>
    </row>
    <row r="273" spans="1:8" s="64" customFormat="1">
      <c r="A273" s="65"/>
      <c r="B273" s="66"/>
      <c r="C273" s="67"/>
      <c r="D273" s="167"/>
      <c r="E273" s="68"/>
      <c r="F273" s="68"/>
      <c r="G273" s="68"/>
      <c r="H273" s="68"/>
    </row>
    <row r="274" spans="1:8" s="64" customFormat="1">
      <c r="A274" s="65"/>
      <c r="B274" s="66"/>
      <c r="C274" s="67"/>
      <c r="D274" s="167"/>
      <c r="E274" s="68"/>
      <c r="F274" s="68"/>
      <c r="G274" s="68"/>
      <c r="H274" s="68"/>
    </row>
    <row r="275" spans="1:8" s="64" customFormat="1">
      <c r="A275" s="65"/>
      <c r="B275" s="66"/>
      <c r="C275" s="67"/>
      <c r="D275" s="167"/>
      <c r="E275" s="68"/>
      <c r="F275" s="68"/>
      <c r="G275" s="68"/>
      <c r="H275" s="68"/>
    </row>
    <row r="276" spans="1:8" s="64" customFormat="1">
      <c r="A276" s="65"/>
      <c r="B276" s="66"/>
      <c r="C276" s="67"/>
      <c r="D276" s="167"/>
      <c r="E276" s="68"/>
      <c r="F276" s="68"/>
      <c r="G276" s="68"/>
      <c r="H276" s="68"/>
    </row>
    <row r="277" spans="1:8" s="64" customFormat="1">
      <c r="A277" s="65"/>
      <c r="B277" s="66"/>
      <c r="C277" s="67"/>
      <c r="D277" s="167"/>
      <c r="E277" s="68"/>
      <c r="F277" s="68"/>
      <c r="G277" s="68"/>
      <c r="H277" s="68"/>
    </row>
    <row r="278" spans="1:8" s="64" customFormat="1">
      <c r="A278" s="65"/>
      <c r="B278" s="66"/>
      <c r="C278" s="67"/>
      <c r="D278" s="167"/>
      <c r="E278" s="68"/>
      <c r="F278" s="68"/>
      <c r="G278" s="68"/>
      <c r="H278" s="68"/>
    </row>
    <row r="279" spans="1:8" s="64" customFormat="1">
      <c r="A279" s="65"/>
      <c r="B279" s="66"/>
      <c r="C279" s="67"/>
      <c r="D279" s="167"/>
      <c r="E279" s="68"/>
      <c r="F279" s="68"/>
      <c r="G279" s="68"/>
      <c r="H279" s="68"/>
    </row>
    <row r="280" spans="1:8" s="64" customFormat="1">
      <c r="A280" s="65"/>
      <c r="B280" s="66"/>
      <c r="C280" s="67"/>
      <c r="D280" s="167"/>
      <c r="E280" s="68"/>
      <c r="F280" s="68"/>
      <c r="G280" s="68"/>
      <c r="H280" s="68"/>
    </row>
    <row r="281" spans="1:8" s="64" customFormat="1">
      <c r="A281" s="65"/>
      <c r="B281" s="66"/>
      <c r="C281" s="67"/>
      <c r="D281" s="167"/>
      <c r="E281" s="68"/>
      <c r="F281" s="68"/>
      <c r="G281" s="68"/>
      <c r="H281" s="68"/>
    </row>
    <row r="282" spans="1:8" s="64" customFormat="1">
      <c r="A282" s="65"/>
      <c r="B282" s="66"/>
      <c r="C282" s="67"/>
      <c r="D282" s="167"/>
      <c r="E282" s="68"/>
      <c r="F282" s="68"/>
      <c r="G282" s="68"/>
      <c r="H282" s="68"/>
    </row>
    <row r="283" spans="1:8" s="64" customFormat="1">
      <c r="A283" s="65"/>
      <c r="B283" s="66"/>
      <c r="C283" s="67"/>
      <c r="D283" s="167"/>
      <c r="E283" s="68"/>
      <c r="F283" s="68"/>
      <c r="G283" s="68"/>
      <c r="H283" s="68"/>
    </row>
    <row r="284" spans="1:8" s="64" customFormat="1">
      <c r="A284" s="65"/>
      <c r="B284" s="66"/>
      <c r="C284" s="67"/>
      <c r="D284" s="167"/>
      <c r="E284" s="68"/>
      <c r="F284" s="68"/>
      <c r="G284" s="68"/>
      <c r="H284" s="68"/>
    </row>
    <row r="285" spans="1:8" s="64" customFormat="1">
      <c r="A285" s="65"/>
      <c r="B285" s="66"/>
      <c r="C285" s="67"/>
      <c r="D285" s="167"/>
      <c r="E285" s="68"/>
      <c r="F285" s="68"/>
      <c r="G285" s="68"/>
      <c r="H285" s="68"/>
    </row>
    <row r="286" spans="1:8" s="64" customFormat="1">
      <c r="A286" s="65"/>
      <c r="B286" s="66"/>
      <c r="C286" s="67"/>
      <c r="D286" s="167"/>
      <c r="E286" s="68"/>
      <c r="F286" s="68"/>
      <c r="G286" s="68"/>
      <c r="H286" s="68"/>
    </row>
    <row r="287" spans="1:8" s="64" customFormat="1">
      <c r="A287" s="65"/>
      <c r="B287" s="66"/>
      <c r="C287" s="67"/>
      <c r="D287" s="167"/>
      <c r="E287" s="68"/>
      <c r="F287" s="68"/>
      <c r="G287" s="68"/>
      <c r="H287" s="68"/>
    </row>
    <row r="288" spans="1:8" s="64" customFormat="1">
      <c r="A288" s="65"/>
      <c r="B288" s="66"/>
      <c r="C288" s="67"/>
      <c r="D288" s="167"/>
      <c r="E288" s="68"/>
      <c r="F288" s="68"/>
      <c r="G288" s="68"/>
      <c r="H288" s="68"/>
    </row>
    <row r="289" spans="1:8" s="64" customFormat="1">
      <c r="A289" s="65"/>
      <c r="B289" s="66"/>
      <c r="C289" s="67"/>
      <c r="D289" s="167"/>
      <c r="E289" s="68"/>
      <c r="F289" s="68"/>
      <c r="G289" s="68"/>
      <c r="H289" s="68"/>
    </row>
    <row r="290" spans="1:8" s="64" customFormat="1">
      <c r="A290" s="65"/>
      <c r="B290" s="66"/>
      <c r="C290" s="67"/>
      <c r="D290" s="167"/>
      <c r="E290" s="68"/>
      <c r="F290" s="68"/>
      <c r="G290" s="68"/>
      <c r="H290" s="68"/>
    </row>
    <row r="291" spans="1:8" s="64" customFormat="1">
      <c r="A291" s="65"/>
      <c r="B291" s="66"/>
      <c r="C291" s="67"/>
      <c r="D291" s="167"/>
      <c r="E291" s="68"/>
      <c r="F291" s="68"/>
      <c r="G291" s="68"/>
      <c r="H291" s="68"/>
    </row>
    <row r="292" spans="1:8" s="64" customFormat="1">
      <c r="A292" s="65"/>
      <c r="B292" s="66"/>
      <c r="C292" s="67"/>
      <c r="D292" s="167"/>
      <c r="E292" s="68"/>
      <c r="F292" s="68"/>
      <c r="G292" s="68"/>
      <c r="H292" s="68"/>
    </row>
    <row r="293" spans="1:8" s="64" customFormat="1">
      <c r="A293" s="65"/>
      <c r="B293" s="66"/>
      <c r="C293" s="67"/>
      <c r="D293" s="167"/>
      <c r="E293" s="68"/>
      <c r="F293" s="68"/>
      <c r="G293" s="68"/>
      <c r="H293" s="68"/>
    </row>
    <row r="294" spans="1:8" s="64" customFormat="1">
      <c r="A294" s="65"/>
      <c r="B294" s="66"/>
      <c r="C294" s="67"/>
      <c r="D294" s="167"/>
      <c r="E294" s="68"/>
      <c r="F294" s="68"/>
      <c r="G294" s="68"/>
      <c r="H294" s="68"/>
    </row>
    <row r="295" spans="1:8" s="64" customFormat="1">
      <c r="A295" s="65"/>
      <c r="B295" s="66"/>
      <c r="C295" s="67"/>
      <c r="D295" s="167"/>
      <c r="E295" s="68"/>
      <c r="F295" s="68"/>
      <c r="G295" s="68"/>
      <c r="H295" s="68"/>
    </row>
    <row r="296" spans="1:8" s="64" customFormat="1">
      <c r="A296" s="65"/>
      <c r="B296" s="66"/>
      <c r="C296" s="67"/>
      <c r="D296" s="167"/>
      <c r="E296" s="68"/>
      <c r="F296" s="68"/>
      <c r="G296" s="68"/>
      <c r="H296" s="68"/>
    </row>
    <row r="297" spans="1:8" s="64" customFormat="1">
      <c r="A297" s="65"/>
      <c r="B297" s="66"/>
      <c r="C297" s="67"/>
      <c r="D297" s="167"/>
      <c r="E297" s="68"/>
      <c r="F297" s="68"/>
      <c r="G297" s="68"/>
      <c r="H297" s="68"/>
    </row>
    <row r="298" spans="1:8" s="64" customFormat="1">
      <c r="A298" s="65"/>
      <c r="B298" s="66"/>
      <c r="C298" s="67"/>
      <c r="D298" s="167"/>
      <c r="E298" s="68"/>
      <c r="F298" s="68"/>
      <c r="G298" s="68"/>
      <c r="H298" s="68"/>
    </row>
    <row r="299" spans="1:8" s="64" customFormat="1">
      <c r="A299" s="65"/>
      <c r="B299" s="66"/>
      <c r="C299" s="67"/>
      <c r="D299" s="167"/>
      <c r="E299" s="68"/>
      <c r="F299" s="68"/>
      <c r="G299" s="68"/>
      <c r="H299" s="68"/>
    </row>
    <row r="300" spans="1:8" s="64" customFormat="1">
      <c r="A300" s="65"/>
      <c r="B300" s="66"/>
      <c r="C300" s="67"/>
      <c r="D300" s="167"/>
      <c r="E300" s="68"/>
      <c r="F300" s="68"/>
      <c r="G300" s="68"/>
      <c r="H300" s="68"/>
    </row>
    <row r="301" spans="1:8" s="64" customFormat="1">
      <c r="A301" s="65"/>
      <c r="B301" s="66"/>
      <c r="C301" s="67"/>
      <c r="D301" s="167"/>
      <c r="E301" s="68"/>
      <c r="F301" s="68"/>
      <c r="G301" s="68"/>
      <c r="H301" s="68"/>
    </row>
    <row r="302" spans="1:8" s="64" customFormat="1">
      <c r="A302" s="65"/>
      <c r="B302" s="66"/>
      <c r="C302" s="67"/>
      <c r="D302" s="167"/>
      <c r="E302" s="68"/>
      <c r="F302" s="68"/>
      <c r="G302" s="68"/>
      <c r="H302" s="68"/>
    </row>
    <row r="303" spans="1:8" s="64" customFormat="1">
      <c r="A303" s="65"/>
      <c r="B303" s="66"/>
      <c r="C303" s="67"/>
      <c r="D303" s="167"/>
      <c r="E303" s="68"/>
      <c r="F303" s="68"/>
      <c r="G303" s="68"/>
      <c r="H303" s="68"/>
    </row>
    <row r="304" spans="1:8" s="64" customFormat="1">
      <c r="A304" s="65"/>
      <c r="B304" s="66"/>
      <c r="C304" s="67"/>
      <c r="D304" s="167"/>
      <c r="E304" s="68"/>
      <c r="F304" s="68"/>
      <c r="G304" s="68"/>
      <c r="H304" s="68"/>
    </row>
    <row r="305" spans="1:8" s="64" customFormat="1">
      <c r="A305" s="65"/>
      <c r="B305" s="66"/>
      <c r="C305" s="67"/>
      <c r="D305" s="167"/>
      <c r="E305" s="68"/>
      <c r="F305" s="68"/>
      <c r="G305" s="68"/>
      <c r="H305" s="68"/>
    </row>
    <row r="306" spans="1:8" s="64" customFormat="1">
      <c r="A306" s="65"/>
      <c r="B306" s="66"/>
      <c r="C306" s="67"/>
      <c r="D306" s="167"/>
      <c r="E306" s="68"/>
      <c r="F306" s="68"/>
      <c r="G306" s="68"/>
      <c r="H306" s="68"/>
    </row>
    <row r="307" spans="1:8" s="64" customFormat="1">
      <c r="A307" s="65"/>
      <c r="B307" s="66"/>
      <c r="C307" s="67"/>
      <c r="D307" s="167"/>
      <c r="E307" s="68"/>
      <c r="F307" s="68"/>
      <c r="G307" s="68"/>
      <c r="H307" s="68"/>
    </row>
    <row r="308" spans="1:8" s="64" customFormat="1">
      <c r="A308" s="65"/>
      <c r="B308" s="66"/>
      <c r="C308" s="67"/>
      <c r="D308" s="167"/>
      <c r="E308" s="68"/>
      <c r="F308" s="68"/>
      <c r="G308" s="68"/>
      <c r="H308" s="68"/>
    </row>
    <row r="309" spans="1:8" s="64" customFormat="1">
      <c r="A309" s="65"/>
      <c r="B309" s="66"/>
      <c r="C309" s="67"/>
      <c r="D309" s="167"/>
      <c r="E309" s="68"/>
      <c r="F309" s="68"/>
      <c r="G309" s="68"/>
      <c r="H309" s="68"/>
    </row>
    <row r="310" spans="1:8" s="64" customFormat="1">
      <c r="A310" s="65"/>
      <c r="B310" s="66"/>
      <c r="C310" s="67"/>
      <c r="D310" s="167"/>
      <c r="E310" s="68"/>
      <c r="F310" s="68"/>
      <c r="G310" s="68"/>
      <c r="H310" s="68"/>
    </row>
    <row r="311" spans="1:8" s="64" customFormat="1">
      <c r="A311" s="65"/>
      <c r="B311" s="66"/>
      <c r="C311" s="67"/>
      <c r="D311" s="167"/>
      <c r="E311" s="68"/>
      <c r="F311" s="68"/>
      <c r="G311" s="68"/>
      <c r="H311" s="68"/>
    </row>
    <row r="312" spans="1:8" s="64" customFormat="1">
      <c r="A312" s="65"/>
      <c r="B312" s="66"/>
      <c r="C312" s="67"/>
      <c r="D312" s="167"/>
      <c r="E312" s="68"/>
      <c r="F312" s="68"/>
      <c r="G312" s="68"/>
      <c r="H312" s="68"/>
    </row>
    <row r="313" spans="1:8" s="64" customFormat="1">
      <c r="A313" s="65"/>
      <c r="B313" s="66"/>
      <c r="C313" s="67"/>
      <c r="D313" s="167"/>
      <c r="E313" s="68"/>
      <c r="F313" s="68"/>
      <c r="G313" s="68"/>
      <c r="H313" s="68"/>
    </row>
    <row r="314" spans="1:8" s="64" customFormat="1">
      <c r="A314" s="65"/>
      <c r="B314" s="66"/>
      <c r="C314" s="67"/>
      <c r="D314" s="167"/>
      <c r="E314" s="68"/>
      <c r="F314" s="68"/>
      <c r="G314" s="68"/>
      <c r="H314" s="68"/>
    </row>
    <row r="315" spans="1:8" s="64" customFormat="1">
      <c r="A315" s="65"/>
      <c r="B315" s="66"/>
      <c r="C315" s="67"/>
      <c r="D315" s="167"/>
      <c r="E315" s="68"/>
      <c r="F315" s="68"/>
      <c r="G315" s="68"/>
      <c r="H315" s="68"/>
    </row>
    <row r="316" spans="1:8" s="64" customFormat="1">
      <c r="A316" s="65"/>
      <c r="B316" s="66"/>
      <c r="C316" s="67"/>
      <c r="D316" s="167"/>
      <c r="E316" s="68"/>
      <c r="F316" s="68"/>
      <c r="G316" s="68"/>
      <c r="H316" s="68"/>
    </row>
    <row r="317" spans="1:8" s="64" customFormat="1">
      <c r="A317" s="65"/>
      <c r="B317" s="66"/>
      <c r="C317" s="67"/>
      <c r="D317" s="167"/>
      <c r="E317" s="68"/>
      <c r="F317" s="68"/>
      <c r="G317" s="68"/>
      <c r="H317" s="68"/>
    </row>
    <row r="318" spans="1:8" s="64" customFormat="1">
      <c r="A318" s="65"/>
      <c r="B318" s="66"/>
      <c r="C318" s="67"/>
      <c r="D318" s="167"/>
      <c r="E318" s="68"/>
      <c r="F318" s="68"/>
      <c r="G318" s="68"/>
      <c r="H318" s="68"/>
    </row>
    <row r="319" spans="1:8" s="64" customFormat="1">
      <c r="A319" s="65"/>
      <c r="B319" s="66"/>
      <c r="C319" s="67"/>
      <c r="D319" s="167"/>
      <c r="E319" s="68"/>
      <c r="F319" s="68"/>
      <c r="G319" s="68"/>
      <c r="H319" s="68"/>
    </row>
    <row r="320" spans="1:8" s="64" customFormat="1">
      <c r="A320" s="65"/>
      <c r="B320" s="66"/>
      <c r="C320" s="67"/>
      <c r="D320" s="167"/>
      <c r="E320" s="68"/>
      <c r="F320" s="68"/>
      <c r="G320" s="68"/>
      <c r="H320" s="68"/>
    </row>
    <row r="321" spans="1:8" s="64" customFormat="1">
      <c r="A321" s="65"/>
      <c r="B321" s="66"/>
      <c r="C321" s="67"/>
      <c r="D321" s="167"/>
      <c r="E321" s="68"/>
      <c r="F321" s="68"/>
      <c r="G321" s="68"/>
      <c r="H321" s="68"/>
    </row>
    <row r="322" spans="1:8" s="64" customFormat="1">
      <c r="A322" s="65"/>
      <c r="B322" s="66"/>
      <c r="C322" s="67"/>
      <c r="D322" s="167"/>
      <c r="E322" s="68"/>
      <c r="F322" s="68"/>
      <c r="G322" s="68"/>
      <c r="H322" s="68"/>
    </row>
    <row r="323" spans="1:8" s="64" customFormat="1">
      <c r="A323" s="65"/>
      <c r="B323" s="66"/>
      <c r="C323" s="67"/>
      <c r="D323" s="167"/>
      <c r="E323" s="68"/>
      <c r="F323" s="68"/>
      <c r="G323" s="68"/>
      <c r="H323" s="68"/>
    </row>
    <row r="324" spans="1:8" s="64" customFormat="1">
      <c r="A324" s="65"/>
      <c r="B324" s="66"/>
      <c r="C324" s="67"/>
      <c r="D324" s="167"/>
      <c r="E324" s="68"/>
      <c r="F324" s="68"/>
      <c r="G324" s="68"/>
      <c r="H324" s="68"/>
    </row>
    <row r="325" spans="1:8" s="64" customFormat="1">
      <c r="A325" s="65"/>
      <c r="B325" s="66"/>
      <c r="C325" s="67"/>
      <c r="D325" s="167"/>
      <c r="E325" s="68"/>
      <c r="F325" s="68"/>
      <c r="G325" s="68"/>
      <c r="H325" s="68"/>
    </row>
    <row r="326" spans="1:8" s="64" customFormat="1">
      <c r="A326" s="65"/>
      <c r="B326" s="66"/>
      <c r="C326" s="67"/>
      <c r="D326" s="167"/>
      <c r="E326" s="68"/>
      <c r="F326" s="68"/>
      <c r="G326" s="68"/>
      <c r="H326" s="68"/>
    </row>
    <row r="327" spans="1:8" s="64" customFormat="1">
      <c r="A327" s="65"/>
      <c r="B327" s="66"/>
      <c r="C327" s="67"/>
      <c r="D327" s="167"/>
      <c r="E327" s="68"/>
      <c r="F327" s="68"/>
      <c r="G327" s="68"/>
      <c r="H327" s="68"/>
    </row>
    <row r="328" spans="1:8" s="64" customFormat="1">
      <c r="A328" s="65"/>
      <c r="B328" s="66"/>
      <c r="C328" s="67"/>
      <c r="D328" s="167"/>
      <c r="E328" s="68"/>
      <c r="F328" s="68"/>
      <c r="G328" s="68"/>
      <c r="H328" s="68"/>
    </row>
    <row r="329" spans="1:8" s="64" customFormat="1">
      <c r="A329" s="65"/>
      <c r="B329" s="66"/>
      <c r="C329" s="67"/>
      <c r="D329" s="167"/>
      <c r="E329" s="68"/>
      <c r="F329" s="68"/>
      <c r="G329" s="68"/>
      <c r="H329" s="68"/>
    </row>
    <row r="330" spans="1:8" s="64" customFormat="1">
      <c r="A330" s="65"/>
      <c r="B330" s="66"/>
      <c r="C330" s="67"/>
      <c r="D330" s="167"/>
      <c r="E330" s="68"/>
      <c r="F330" s="68"/>
      <c r="G330" s="68"/>
      <c r="H330" s="68"/>
    </row>
    <row r="331" spans="1:8" s="64" customFormat="1">
      <c r="A331" s="65"/>
      <c r="B331" s="66"/>
      <c r="C331" s="67"/>
      <c r="D331" s="167"/>
      <c r="E331" s="68"/>
      <c r="F331" s="68"/>
      <c r="G331" s="68"/>
      <c r="H331" s="68"/>
    </row>
    <row r="332" spans="1:8" s="64" customFormat="1">
      <c r="A332" s="65"/>
      <c r="B332" s="66"/>
      <c r="C332" s="67"/>
      <c r="D332" s="167"/>
      <c r="E332" s="68"/>
      <c r="F332" s="68"/>
      <c r="G332" s="68"/>
      <c r="H332" s="68"/>
    </row>
    <row r="333" spans="1:8" s="64" customFormat="1">
      <c r="A333" s="65"/>
      <c r="B333" s="66"/>
      <c r="C333" s="67"/>
      <c r="D333" s="167"/>
      <c r="E333" s="68"/>
      <c r="F333" s="68"/>
      <c r="G333" s="68"/>
      <c r="H333" s="68"/>
    </row>
    <row r="334" spans="1:8" s="64" customFormat="1">
      <c r="A334" s="65"/>
      <c r="B334" s="66"/>
      <c r="C334" s="67"/>
      <c r="D334" s="167"/>
      <c r="E334" s="68"/>
      <c r="F334" s="68"/>
      <c r="G334" s="68"/>
      <c r="H334" s="68"/>
    </row>
    <row r="335" spans="1:8" s="64" customFormat="1">
      <c r="A335" s="65"/>
      <c r="B335" s="66"/>
      <c r="C335" s="67"/>
      <c r="D335" s="167"/>
      <c r="E335" s="68"/>
      <c r="F335" s="68"/>
      <c r="G335" s="68"/>
      <c r="H335" s="68"/>
    </row>
    <row r="336" spans="1:8" s="64" customFormat="1">
      <c r="A336" s="65"/>
      <c r="B336" s="66"/>
      <c r="C336" s="67"/>
      <c r="D336" s="167"/>
      <c r="E336" s="68"/>
      <c r="F336" s="68"/>
      <c r="G336" s="68"/>
      <c r="H336" s="68"/>
    </row>
    <row r="337" spans="1:8" s="64" customFormat="1">
      <c r="A337" s="65"/>
      <c r="B337" s="66"/>
      <c r="C337" s="67"/>
      <c r="D337" s="167"/>
      <c r="E337" s="68"/>
      <c r="F337" s="68"/>
      <c r="G337" s="68"/>
      <c r="H337" s="68"/>
    </row>
    <row r="338" spans="1:8" s="64" customFormat="1">
      <c r="A338" s="65"/>
      <c r="B338" s="66"/>
      <c r="C338" s="67"/>
      <c r="D338" s="167"/>
      <c r="E338" s="68"/>
      <c r="F338" s="68"/>
      <c r="G338" s="68"/>
      <c r="H338" s="68"/>
    </row>
    <row r="339" spans="1:8" s="64" customFormat="1">
      <c r="A339" s="65"/>
      <c r="B339" s="66"/>
      <c r="C339" s="67"/>
      <c r="D339" s="167"/>
      <c r="E339" s="68"/>
      <c r="F339" s="68"/>
      <c r="G339" s="68"/>
      <c r="H339" s="68"/>
    </row>
    <row r="340" spans="1:8" s="64" customFormat="1">
      <c r="A340" s="65"/>
      <c r="B340" s="66"/>
      <c r="C340" s="67"/>
      <c r="D340" s="167"/>
      <c r="E340" s="68"/>
      <c r="F340" s="68"/>
      <c r="G340" s="68"/>
      <c r="H340" s="68"/>
    </row>
    <row r="341" spans="1:8" s="64" customFormat="1">
      <c r="A341" s="65"/>
      <c r="B341" s="66"/>
      <c r="C341" s="67"/>
      <c r="D341" s="167"/>
      <c r="E341" s="68"/>
      <c r="F341" s="68"/>
      <c r="G341" s="68"/>
      <c r="H341" s="68"/>
    </row>
    <row r="342" spans="1:8" s="64" customFormat="1">
      <c r="A342" s="65"/>
      <c r="B342" s="66"/>
      <c r="C342" s="67"/>
      <c r="D342" s="167"/>
      <c r="E342" s="68"/>
      <c r="F342" s="68"/>
      <c r="G342" s="68"/>
      <c r="H342" s="68"/>
    </row>
    <row r="343" spans="1:8" s="64" customFormat="1">
      <c r="A343" s="65"/>
      <c r="B343" s="66"/>
      <c r="C343" s="67"/>
      <c r="D343" s="167"/>
      <c r="E343" s="68"/>
      <c r="F343" s="68"/>
      <c r="G343" s="68"/>
      <c r="H343" s="68"/>
    </row>
    <row r="344" spans="1:8" s="64" customFormat="1">
      <c r="A344" s="65"/>
      <c r="B344" s="66"/>
      <c r="C344" s="67"/>
      <c r="D344" s="167"/>
      <c r="E344" s="68"/>
      <c r="F344" s="68"/>
      <c r="G344" s="68"/>
      <c r="H344" s="68"/>
    </row>
    <row r="345" spans="1:8" s="64" customFormat="1">
      <c r="A345" s="65"/>
      <c r="B345" s="66"/>
      <c r="C345" s="67"/>
      <c r="D345" s="167"/>
      <c r="E345" s="68"/>
      <c r="F345" s="68"/>
      <c r="G345" s="68"/>
      <c r="H345" s="68"/>
    </row>
    <row r="346" spans="1:8" s="64" customFormat="1">
      <c r="A346" s="65"/>
      <c r="B346" s="66"/>
      <c r="C346" s="67"/>
      <c r="D346" s="167"/>
      <c r="E346" s="68"/>
      <c r="F346" s="68"/>
      <c r="G346" s="68"/>
      <c r="H346" s="68"/>
    </row>
    <row r="347" spans="1:8" s="64" customFormat="1">
      <c r="A347" s="65"/>
      <c r="B347" s="66"/>
      <c r="C347" s="67"/>
      <c r="D347" s="167"/>
      <c r="E347" s="68"/>
      <c r="F347" s="68"/>
      <c r="G347" s="68"/>
      <c r="H347" s="68"/>
    </row>
    <row r="348" spans="1:8" s="64" customFormat="1">
      <c r="A348" s="65"/>
      <c r="B348" s="66"/>
      <c r="C348" s="67"/>
      <c r="D348" s="167"/>
      <c r="E348" s="68"/>
      <c r="F348" s="68"/>
      <c r="G348" s="68"/>
      <c r="H348" s="68"/>
    </row>
    <row r="349" spans="1:8" s="64" customFormat="1">
      <c r="A349" s="65"/>
      <c r="B349" s="66"/>
      <c r="C349" s="67"/>
      <c r="D349" s="167"/>
      <c r="E349" s="68"/>
      <c r="F349" s="68"/>
      <c r="G349" s="68"/>
      <c r="H349" s="68"/>
    </row>
    <row r="350" spans="1:8" s="64" customFormat="1">
      <c r="A350" s="65"/>
      <c r="B350" s="66"/>
      <c r="C350" s="67"/>
      <c r="D350" s="167"/>
      <c r="E350" s="68"/>
      <c r="F350" s="68"/>
      <c r="G350" s="68"/>
      <c r="H350" s="68"/>
    </row>
    <row r="351" spans="1:8" s="64" customFormat="1">
      <c r="A351" s="65"/>
      <c r="B351" s="66"/>
      <c r="C351" s="67"/>
      <c r="D351" s="167"/>
      <c r="E351" s="68"/>
      <c r="F351" s="68"/>
      <c r="G351" s="68"/>
      <c r="H351" s="68"/>
    </row>
    <row r="352" spans="1:8" s="64" customFormat="1">
      <c r="A352" s="65"/>
      <c r="B352" s="66"/>
      <c r="C352" s="67"/>
      <c r="D352" s="167"/>
      <c r="E352" s="68"/>
      <c r="F352" s="68"/>
      <c r="G352" s="68"/>
      <c r="H352" s="68"/>
    </row>
    <row r="353" spans="1:8" s="64" customFormat="1">
      <c r="A353" s="65"/>
      <c r="B353" s="66"/>
      <c r="C353" s="67"/>
      <c r="D353" s="167"/>
      <c r="E353" s="68"/>
      <c r="F353" s="68"/>
      <c r="G353" s="68"/>
      <c r="H353" s="68"/>
    </row>
    <row r="354" spans="1:8" s="64" customFormat="1">
      <c r="A354" s="65"/>
      <c r="B354" s="66"/>
      <c r="C354" s="67"/>
      <c r="D354" s="167"/>
      <c r="E354" s="68"/>
      <c r="F354" s="68"/>
      <c r="G354" s="68"/>
      <c r="H354" s="68"/>
    </row>
    <row r="355" spans="1:8" s="64" customFormat="1">
      <c r="A355" s="65"/>
      <c r="B355" s="66"/>
      <c r="C355" s="67"/>
      <c r="D355" s="167"/>
      <c r="E355" s="68"/>
      <c r="F355" s="68"/>
      <c r="G355" s="68"/>
      <c r="H355" s="68"/>
    </row>
    <row r="356" spans="1:8" s="64" customFormat="1">
      <c r="A356" s="65"/>
      <c r="B356" s="66"/>
      <c r="C356" s="67"/>
      <c r="D356" s="167"/>
      <c r="E356" s="68"/>
      <c r="F356" s="68"/>
      <c r="G356" s="68"/>
      <c r="H356" s="68"/>
    </row>
    <row r="357" spans="1:8" s="64" customFormat="1">
      <c r="A357" s="65"/>
      <c r="B357" s="66"/>
      <c r="C357" s="67"/>
      <c r="D357" s="167"/>
      <c r="E357" s="68"/>
      <c r="F357" s="68"/>
      <c r="G357" s="68"/>
      <c r="H357" s="68"/>
    </row>
    <row r="358" spans="1:8" s="64" customFormat="1">
      <c r="A358" s="65"/>
      <c r="B358" s="66"/>
      <c r="C358" s="67"/>
      <c r="D358" s="167"/>
      <c r="E358" s="68"/>
      <c r="F358" s="68"/>
      <c r="G358" s="68"/>
      <c r="H358" s="68"/>
    </row>
    <row r="359" spans="1:8" s="64" customFormat="1">
      <c r="A359" s="65"/>
      <c r="B359" s="66"/>
      <c r="C359" s="67"/>
      <c r="D359" s="167"/>
      <c r="E359" s="68"/>
      <c r="F359" s="68"/>
      <c r="G359" s="68"/>
      <c r="H359" s="68"/>
    </row>
    <row r="360" spans="1:8" s="64" customFormat="1">
      <c r="A360" s="65"/>
      <c r="B360" s="66"/>
      <c r="C360" s="67"/>
      <c r="D360" s="167"/>
      <c r="E360" s="68"/>
      <c r="F360" s="68"/>
      <c r="G360" s="68"/>
      <c r="H360" s="68"/>
    </row>
    <row r="361" spans="1:8" s="64" customFormat="1">
      <c r="A361" s="65"/>
      <c r="B361" s="66"/>
      <c r="C361" s="67"/>
      <c r="D361" s="167"/>
      <c r="E361" s="68"/>
      <c r="F361" s="68"/>
      <c r="G361" s="68"/>
      <c r="H361" s="68"/>
    </row>
    <row r="362" spans="1:8" s="64" customFormat="1">
      <c r="A362" s="65"/>
      <c r="B362" s="66"/>
      <c r="C362" s="67"/>
      <c r="D362" s="167"/>
      <c r="E362" s="68"/>
      <c r="F362" s="68"/>
      <c r="G362" s="68"/>
      <c r="H362" s="68"/>
    </row>
    <row r="363" spans="1:8" s="64" customFormat="1">
      <c r="A363" s="65"/>
      <c r="B363" s="66"/>
      <c r="C363" s="67"/>
      <c r="D363" s="167"/>
      <c r="E363" s="68"/>
      <c r="F363" s="68"/>
      <c r="G363" s="68"/>
      <c r="H363" s="68"/>
    </row>
    <row r="364" spans="1:8" s="64" customFormat="1">
      <c r="A364" s="65"/>
      <c r="B364" s="66"/>
      <c r="C364" s="67"/>
      <c r="D364" s="167"/>
      <c r="E364" s="68"/>
      <c r="F364" s="68"/>
      <c r="G364" s="68"/>
      <c r="H364" s="68"/>
    </row>
    <row r="365" spans="1:8" s="64" customFormat="1">
      <c r="A365" s="65"/>
      <c r="B365" s="66"/>
      <c r="C365" s="67"/>
      <c r="D365" s="167"/>
      <c r="E365" s="68"/>
      <c r="F365" s="68"/>
      <c r="G365" s="68"/>
      <c r="H365" s="68"/>
    </row>
    <row r="366" spans="1:8" s="64" customFormat="1">
      <c r="A366" s="65"/>
      <c r="B366" s="66"/>
      <c r="C366" s="67"/>
      <c r="D366" s="167"/>
      <c r="E366" s="68"/>
      <c r="F366" s="68"/>
      <c r="G366" s="68"/>
      <c r="H366" s="68"/>
    </row>
    <row r="367" spans="1:8" s="64" customFormat="1">
      <c r="A367" s="65"/>
      <c r="B367" s="66"/>
      <c r="C367" s="67"/>
      <c r="D367" s="167"/>
      <c r="E367" s="68"/>
      <c r="F367" s="68"/>
      <c r="G367" s="68"/>
      <c r="H367" s="68"/>
    </row>
    <row r="368" spans="1:8" s="64" customFormat="1">
      <c r="A368" s="65"/>
      <c r="B368" s="66"/>
      <c r="C368" s="67"/>
      <c r="D368" s="167"/>
      <c r="E368" s="68"/>
      <c r="F368" s="68"/>
      <c r="G368" s="68"/>
      <c r="H368" s="68"/>
    </row>
    <row r="369" spans="1:8" s="64" customFormat="1">
      <c r="A369" s="65"/>
      <c r="B369" s="66"/>
      <c r="C369" s="67"/>
      <c r="D369" s="167"/>
      <c r="E369" s="68"/>
      <c r="F369" s="68"/>
      <c r="G369" s="68"/>
      <c r="H369" s="68"/>
    </row>
    <row r="370" spans="1:8" s="64" customFormat="1">
      <c r="A370" s="65"/>
      <c r="B370" s="66"/>
      <c r="C370" s="67"/>
      <c r="D370" s="167"/>
      <c r="E370" s="68"/>
      <c r="F370" s="68"/>
      <c r="G370" s="68"/>
      <c r="H370" s="68"/>
    </row>
    <row r="371" spans="1:8" s="64" customFormat="1">
      <c r="A371" s="65"/>
      <c r="B371" s="66"/>
      <c r="C371" s="67"/>
      <c r="D371" s="167"/>
      <c r="E371" s="68"/>
      <c r="F371" s="68"/>
      <c r="G371" s="68"/>
      <c r="H371" s="68"/>
    </row>
    <row r="372" spans="1:8" s="64" customFormat="1">
      <c r="A372" s="65"/>
      <c r="B372" s="66"/>
      <c r="C372" s="67"/>
      <c r="D372" s="167"/>
      <c r="E372" s="68"/>
      <c r="F372" s="68"/>
      <c r="G372" s="68"/>
      <c r="H372" s="68"/>
    </row>
    <row r="373" spans="1:8" s="64" customFormat="1">
      <c r="A373" s="65"/>
      <c r="B373" s="66"/>
      <c r="C373" s="67"/>
      <c r="D373" s="167"/>
      <c r="E373" s="68"/>
      <c r="F373" s="68"/>
      <c r="G373" s="68"/>
      <c r="H373" s="68"/>
    </row>
    <row r="374" spans="1:8" s="64" customFormat="1">
      <c r="A374" s="65"/>
      <c r="B374" s="66"/>
      <c r="C374" s="67"/>
      <c r="D374" s="167"/>
      <c r="E374" s="68"/>
      <c r="F374" s="68"/>
      <c r="G374" s="68"/>
      <c r="H374" s="68"/>
    </row>
    <row r="375" spans="1:8" s="64" customFormat="1">
      <c r="A375" s="65"/>
      <c r="B375" s="66"/>
      <c r="C375" s="67"/>
      <c r="D375" s="167"/>
      <c r="E375" s="68"/>
      <c r="F375" s="68"/>
      <c r="G375" s="68"/>
      <c r="H375" s="68"/>
    </row>
    <row r="376" spans="1:8" s="64" customFormat="1">
      <c r="A376" s="65"/>
      <c r="B376" s="66"/>
      <c r="C376" s="67"/>
      <c r="D376" s="167"/>
      <c r="E376" s="68"/>
      <c r="F376" s="68"/>
      <c r="G376" s="68"/>
      <c r="H376" s="68"/>
    </row>
    <row r="377" spans="1:8" s="64" customFormat="1">
      <c r="A377" s="65"/>
      <c r="B377" s="66"/>
      <c r="C377" s="67"/>
      <c r="D377" s="167"/>
      <c r="E377" s="68"/>
      <c r="F377" s="68"/>
      <c r="G377" s="68"/>
      <c r="H377" s="68"/>
    </row>
    <row r="378" spans="1:8" s="64" customFormat="1">
      <c r="A378" s="65"/>
      <c r="B378" s="66"/>
      <c r="C378" s="67"/>
      <c r="D378" s="167"/>
      <c r="E378" s="68"/>
      <c r="F378" s="68"/>
      <c r="G378" s="68"/>
      <c r="H378" s="68"/>
    </row>
    <row r="379" spans="1:8" s="64" customFormat="1">
      <c r="A379" s="65"/>
      <c r="B379" s="66"/>
      <c r="C379" s="67"/>
      <c r="D379" s="167"/>
      <c r="E379" s="68"/>
      <c r="F379" s="68"/>
      <c r="G379" s="68"/>
      <c r="H379" s="68"/>
    </row>
    <row r="380" spans="1:8" s="64" customFormat="1">
      <c r="A380" s="65"/>
      <c r="B380" s="66"/>
      <c r="C380" s="67"/>
      <c r="D380" s="167"/>
      <c r="E380" s="68"/>
      <c r="F380" s="68"/>
      <c r="G380" s="68"/>
      <c r="H380" s="68"/>
    </row>
    <row r="381" spans="1:8" s="64" customFormat="1">
      <c r="A381" s="65"/>
      <c r="B381" s="66"/>
      <c r="C381" s="67"/>
      <c r="D381" s="167"/>
      <c r="E381" s="68"/>
      <c r="F381" s="68"/>
      <c r="G381" s="68"/>
      <c r="H381" s="68"/>
    </row>
    <row r="382" spans="1:8" s="64" customFormat="1">
      <c r="A382" s="65"/>
      <c r="B382" s="66"/>
      <c r="C382" s="67"/>
      <c r="D382" s="167"/>
      <c r="E382" s="68"/>
      <c r="F382" s="68"/>
      <c r="G382" s="68"/>
      <c r="H382" s="68"/>
    </row>
    <row r="383" spans="1:8" s="64" customFormat="1">
      <c r="A383" s="65"/>
      <c r="B383" s="66"/>
      <c r="C383" s="67"/>
      <c r="D383" s="167"/>
      <c r="E383" s="68"/>
      <c r="F383" s="68"/>
      <c r="G383" s="68"/>
      <c r="H383" s="68"/>
    </row>
    <row r="384" spans="1:8" s="64" customFormat="1">
      <c r="A384" s="65"/>
      <c r="B384" s="66"/>
      <c r="C384" s="67"/>
      <c r="D384" s="167"/>
      <c r="E384" s="68"/>
      <c r="F384" s="68"/>
      <c r="G384" s="68"/>
      <c r="H384" s="68"/>
    </row>
    <row r="385" spans="1:8" s="64" customFormat="1">
      <c r="A385" s="65"/>
      <c r="B385" s="66"/>
      <c r="C385" s="67"/>
      <c r="D385" s="167"/>
      <c r="E385" s="68"/>
      <c r="F385" s="68"/>
      <c r="G385" s="68"/>
      <c r="H385" s="68"/>
    </row>
    <row r="386" spans="1:8" s="64" customFormat="1">
      <c r="A386" s="65"/>
      <c r="B386" s="66"/>
      <c r="C386" s="67"/>
      <c r="D386" s="167"/>
      <c r="E386" s="68"/>
      <c r="F386" s="68"/>
      <c r="G386" s="68"/>
      <c r="H386" s="68"/>
    </row>
    <row r="387" spans="1:8" s="64" customFormat="1">
      <c r="A387" s="65"/>
      <c r="B387" s="66"/>
      <c r="C387" s="67"/>
      <c r="D387" s="167"/>
      <c r="E387" s="68"/>
      <c r="F387" s="68"/>
      <c r="G387" s="68"/>
      <c r="H387" s="68"/>
    </row>
    <row r="388" spans="1:8" s="64" customFormat="1">
      <c r="A388" s="65"/>
      <c r="B388" s="66"/>
      <c r="C388" s="67"/>
      <c r="D388" s="167"/>
      <c r="E388" s="68"/>
      <c r="F388" s="68"/>
      <c r="G388" s="68"/>
      <c r="H388" s="68"/>
    </row>
    <row r="389" spans="1:8" s="64" customFormat="1">
      <c r="A389" s="65"/>
      <c r="B389" s="66"/>
      <c r="C389" s="67"/>
      <c r="D389" s="167"/>
      <c r="E389" s="68"/>
      <c r="F389" s="68"/>
      <c r="G389" s="68"/>
      <c r="H389" s="68"/>
    </row>
    <row r="390" spans="1:8" s="64" customFormat="1">
      <c r="A390" s="65"/>
      <c r="B390" s="66"/>
      <c r="C390" s="67"/>
      <c r="D390" s="167"/>
      <c r="E390" s="68"/>
      <c r="F390" s="68"/>
      <c r="G390" s="68"/>
      <c r="H390" s="68"/>
    </row>
    <row r="391" spans="1:8" s="64" customFormat="1">
      <c r="A391" s="65"/>
      <c r="B391" s="66"/>
      <c r="C391" s="67"/>
      <c r="D391" s="167"/>
      <c r="E391" s="68"/>
      <c r="F391" s="68"/>
      <c r="G391" s="68"/>
      <c r="H391" s="68"/>
    </row>
    <row r="392" spans="1:8" s="64" customFormat="1">
      <c r="A392" s="65"/>
      <c r="B392" s="66"/>
      <c r="C392" s="67"/>
      <c r="D392" s="167"/>
      <c r="E392" s="68"/>
      <c r="F392" s="68"/>
      <c r="G392" s="68"/>
      <c r="H392" s="68"/>
    </row>
    <row r="393" spans="1:8" s="64" customFormat="1">
      <c r="A393" s="65"/>
      <c r="B393" s="66"/>
      <c r="C393" s="67"/>
      <c r="D393" s="167"/>
      <c r="E393" s="68"/>
      <c r="F393" s="68"/>
      <c r="G393" s="68"/>
      <c r="H393" s="68"/>
    </row>
  </sheetData>
  <mergeCells count="7">
    <mergeCell ref="B8:C8"/>
    <mergeCell ref="C80:F80"/>
    <mergeCell ref="A1:A78"/>
    <mergeCell ref="B1:C6"/>
    <mergeCell ref="B7:C7"/>
    <mergeCell ref="G7:H7"/>
    <mergeCell ref="G8:G9"/>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L17" sqref="L17"/>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
  <sheetViews>
    <sheetView workbookViewId="0">
      <selection activeCell="I30" sqref="I30"/>
    </sheetView>
  </sheetViews>
  <sheetFormatPr defaultRowHeight="12.7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zoomScale="25" zoomScaleNormal="100" zoomScaleSheetLayoutView="25" workbookViewId="0">
      <selection activeCell="G13" sqref="G13"/>
    </sheetView>
  </sheetViews>
  <sheetFormatPr defaultRowHeight="15"/>
  <cols>
    <col min="1" max="1" width="21.28515625" style="747" customWidth="1"/>
    <col min="2" max="2" width="21.28515625" style="782" customWidth="1"/>
    <col min="3" max="3" width="208" style="783" customWidth="1"/>
    <col min="4" max="5" width="59.140625" style="784" customWidth="1"/>
    <col min="6" max="6" width="23.5703125" style="785" customWidth="1"/>
    <col min="7" max="7" width="101" style="786" customWidth="1"/>
    <col min="8" max="8" width="195.140625" style="747" customWidth="1"/>
    <col min="9" max="9" width="40.42578125" style="747" customWidth="1"/>
    <col min="10" max="10" width="39.85546875" style="747" customWidth="1"/>
    <col min="11" max="14" width="9.5703125" style="747" customWidth="1"/>
    <col min="15" max="253" width="9.140625" style="747"/>
    <col min="254" max="255" width="21.28515625" style="747" customWidth="1"/>
    <col min="256" max="256" width="208" style="747" customWidth="1"/>
    <col min="257" max="258" width="59.140625" style="747" customWidth="1"/>
    <col min="259" max="259" width="37.5703125" style="747" customWidth="1"/>
    <col min="260" max="260" width="35.85546875" style="747" customWidth="1"/>
    <col min="261" max="261" width="32.42578125" style="747" customWidth="1"/>
    <col min="262" max="262" width="23.5703125" style="747" customWidth="1"/>
    <col min="263" max="263" width="101" style="747" customWidth="1"/>
    <col min="264" max="264" width="195.140625" style="747" customWidth="1"/>
    <col min="265" max="265" width="40.42578125" style="747" customWidth="1"/>
    <col min="266" max="266" width="39.85546875" style="747" customWidth="1"/>
    <col min="267" max="270" width="9.5703125" style="747" customWidth="1"/>
    <col min="271" max="509" width="9.140625" style="747"/>
    <col min="510" max="511" width="21.28515625" style="747" customWidth="1"/>
    <col min="512" max="512" width="208" style="747" customWidth="1"/>
    <col min="513" max="514" width="59.140625" style="747" customWidth="1"/>
    <col min="515" max="515" width="37.5703125" style="747" customWidth="1"/>
    <col min="516" max="516" width="35.85546875" style="747" customWidth="1"/>
    <col min="517" max="517" width="32.42578125" style="747" customWidth="1"/>
    <col min="518" max="518" width="23.5703125" style="747" customWidth="1"/>
    <col min="519" max="519" width="101" style="747" customWidth="1"/>
    <col min="520" max="520" width="195.140625" style="747" customWidth="1"/>
    <col min="521" max="521" width="40.42578125" style="747" customWidth="1"/>
    <col min="522" max="522" width="39.85546875" style="747" customWidth="1"/>
    <col min="523" max="526" width="9.5703125" style="747" customWidth="1"/>
    <col min="527" max="765" width="9.140625" style="747"/>
    <col min="766" max="767" width="21.28515625" style="747" customWidth="1"/>
    <col min="768" max="768" width="208" style="747" customWidth="1"/>
    <col min="769" max="770" width="59.140625" style="747" customWidth="1"/>
    <col min="771" max="771" width="37.5703125" style="747" customWidth="1"/>
    <col min="772" max="772" width="35.85546875" style="747" customWidth="1"/>
    <col min="773" max="773" width="32.42578125" style="747" customWidth="1"/>
    <col min="774" max="774" width="23.5703125" style="747" customWidth="1"/>
    <col min="775" max="775" width="101" style="747" customWidth="1"/>
    <col min="776" max="776" width="195.140625" style="747" customWidth="1"/>
    <col min="777" max="777" width="40.42578125" style="747" customWidth="1"/>
    <col min="778" max="778" width="39.85546875" style="747" customWidth="1"/>
    <col min="779" max="782" width="9.5703125" style="747" customWidth="1"/>
    <col min="783" max="1021" width="9.140625" style="747"/>
    <col min="1022" max="1023" width="21.28515625" style="747" customWidth="1"/>
    <col min="1024" max="1024" width="208" style="747" customWidth="1"/>
    <col min="1025" max="1026" width="59.140625" style="747" customWidth="1"/>
    <col min="1027" max="1027" width="37.5703125" style="747" customWidth="1"/>
    <col min="1028" max="1028" width="35.85546875" style="747" customWidth="1"/>
    <col min="1029" max="1029" width="32.42578125" style="747" customWidth="1"/>
    <col min="1030" max="1030" width="23.5703125" style="747" customWidth="1"/>
    <col min="1031" max="1031" width="101" style="747" customWidth="1"/>
    <col min="1032" max="1032" width="195.140625" style="747" customWidth="1"/>
    <col min="1033" max="1033" width="40.42578125" style="747" customWidth="1"/>
    <col min="1034" max="1034" width="39.85546875" style="747" customWidth="1"/>
    <col min="1035" max="1038" width="9.5703125" style="747" customWidth="1"/>
    <col min="1039" max="1277" width="9.140625" style="747"/>
    <col min="1278" max="1279" width="21.28515625" style="747" customWidth="1"/>
    <col min="1280" max="1280" width="208" style="747" customWidth="1"/>
    <col min="1281" max="1282" width="59.140625" style="747" customWidth="1"/>
    <col min="1283" max="1283" width="37.5703125" style="747" customWidth="1"/>
    <col min="1284" max="1284" width="35.85546875" style="747" customWidth="1"/>
    <col min="1285" max="1285" width="32.42578125" style="747" customWidth="1"/>
    <col min="1286" max="1286" width="23.5703125" style="747" customWidth="1"/>
    <col min="1287" max="1287" width="101" style="747" customWidth="1"/>
    <col min="1288" max="1288" width="195.140625" style="747" customWidth="1"/>
    <col min="1289" max="1289" width="40.42578125" style="747" customWidth="1"/>
    <col min="1290" max="1290" width="39.85546875" style="747" customWidth="1"/>
    <col min="1291" max="1294" width="9.5703125" style="747" customWidth="1"/>
    <col min="1295" max="1533" width="9.140625" style="747"/>
    <col min="1534" max="1535" width="21.28515625" style="747" customWidth="1"/>
    <col min="1536" max="1536" width="208" style="747" customWidth="1"/>
    <col min="1537" max="1538" width="59.140625" style="747" customWidth="1"/>
    <col min="1539" max="1539" width="37.5703125" style="747" customWidth="1"/>
    <col min="1540" max="1540" width="35.85546875" style="747" customWidth="1"/>
    <col min="1541" max="1541" width="32.42578125" style="747" customWidth="1"/>
    <col min="1542" max="1542" width="23.5703125" style="747" customWidth="1"/>
    <col min="1543" max="1543" width="101" style="747" customWidth="1"/>
    <col min="1544" max="1544" width="195.140625" style="747" customWidth="1"/>
    <col min="1545" max="1545" width="40.42578125" style="747" customWidth="1"/>
    <col min="1546" max="1546" width="39.85546875" style="747" customWidth="1"/>
    <col min="1547" max="1550" width="9.5703125" style="747" customWidth="1"/>
    <col min="1551" max="1789" width="9.140625" style="747"/>
    <col min="1790" max="1791" width="21.28515625" style="747" customWidth="1"/>
    <col min="1792" max="1792" width="208" style="747" customWidth="1"/>
    <col min="1793" max="1794" width="59.140625" style="747" customWidth="1"/>
    <col min="1795" max="1795" width="37.5703125" style="747" customWidth="1"/>
    <col min="1796" max="1796" width="35.85546875" style="747" customWidth="1"/>
    <col min="1797" max="1797" width="32.42578125" style="747" customWidth="1"/>
    <col min="1798" max="1798" width="23.5703125" style="747" customWidth="1"/>
    <col min="1799" max="1799" width="101" style="747" customWidth="1"/>
    <col min="1800" max="1800" width="195.140625" style="747" customWidth="1"/>
    <col min="1801" max="1801" width="40.42578125" style="747" customWidth="1"/>
    <col min="1802" max="1802" width="39.85546875" style="747" customWidth="1"/>
    <col min="1803" max="1806" width="9.5703125" style="747" customWidth="1"/>
    <col min="1807" max="2045" width="9.140625" style="747"/>
    <col min="2046" max="2047" width="21.28515625" style="747" customWidth="1"/>
    <col min="2048" max="2048" width="208" style="747" customWidth="1"/>
    <col min="2049" max="2050" width="59.140625" style="747" customWidth="1"/>
    <col min="2051" max="2051" width="37.5703125" style="747" customWidth="1"/>
    <col min="2052" max="2052" width="35.85546875" style="747" customWidth="1"/>
    <col min="2053" max="2053" width="32.42578125" style="747" customWidth="1"/>
    <col min="2054" max="2054" width="23.5703125" style="747" customWidth="1"/>
    <col min="2055" max="2055" width="101" style="747" customWidth="1"/>
    <col min="2056" max="2056" width="195.140625" style="747" customWidth="1"/>
    <col min="2057" max="2057" width="40.42578125" style="747" customWidth="1"/>
    <col min="2058" max="2058" width="39.85546875" style="747" customWidth="1"/>
    <col min="2059" max="2062" width="9.5703125" style="747" customWidth="1"/>
    <col min="2063" max="2301" width="9.140625" style="747"/>
    <col min="2302" max="2303" width="21.28515625" style="747" customWidth="1"/>
    <col min="2304" max="2304" width="208" style="747" customWidth="1"/>
    <col min="2305" max="2306" width="59.140625" style="747" customWidth="1"/>
    <col min="2307" max="2307" width="37.5703125" style="747" customWidth="1"/>
    <col min="2308" max="2308" width="35.85546875" style="747" customWidth="1"/>
    <col min="2309" max="2309" width="32.42578125" style="747" customWidth="1"/>
    <col min="2310" max="2310" width="23.5703125" style="747" customWidth="1"/>
    <col min="2311" max="2311" width="101" style="747" customWidth="1"/>
    <col min="2312" max="2312" width="195.140625" style="747" customWidth="1"/>
    <col min="2313" max="2313" width="40.42578125" style="747" customWidth="1"/>
    <col min="2314" max="2314" width="39.85546875" style="747" customWidth="1"/>
    <col min="2315" max="2318" width="9.5703125" style="747" customWidth="1"/>
    <col min="2319" max="2557" width="9.140625" style="747"/>
    <col min="2558" max="2559" width="21.28515625" style="747" customWidth="1"/>
    <col min="2560" max="2560" width="208" style="747" customWidth="1"/>
    <col min="2561" max="2562" width="59.140625" style="747" customWidth="1"/>
    <col min="2563" max="2563" width="37.5703125" style="747" customWidth="1"/>
    <col min="2564" max="2564" width="35.85546875" style="747" customWidth="1"/>
    <col min="2565" max="2565" width="32.42578125" style="747" customWidth="1"/>
    <col min="2566" max="2566" width="23.5703125" style="747" customWidth="1"/>
    <col min="2567" max="2567" width="101" style="747" customWidth="1"/>
    <col min="2568" max="2568" width="195.140625" style="747" customWidth="1"/>
    <col min="2569" max="2569" width="40.42578125" style="747" customWidth="1"/>
    <col min="2570" max="2570" width="39.85546875" style="747" customWidth="1"/>
    <col min="2571" max="2574" width="9.5703125" style="747" customWidth="1"/>
    <col min="2575" max="2813" width="9.140625" style="747"/>
    <col min="2814" max="2815" width="21.28515625" style="747" customWidth="1"/>
    <col min="2816" max="2816" width="208" style="747" customWidth="1"/>
    <col min="2817" max="2818" width="59.140625" style="747" customWidth="1"/>
    <col min="2819" max="2819" width="37.5703125" style="747" customWidth="1"/>
    <col min="2820" max="2820" width="35.85546875" style="747" customWidth="1"/>
    <col min="2821" max="2821" width="32.42578125" style="747" customWidth="1"/>
    <col min="2822" max="2822" width="23.5703125" style="747" customWidth="1"/>
    <col min="2823" max="2823" width="101" style="747" customWidth="1"/>
    <col min="2824" max="2824" width="195.140625" style="747" customWidth="1"/>
    <col min="2825" max="2825" width="40.42578125" style="747" customWidth="1"/>
    <col min="2826" max="2826" width="39.85546875" style="747" customWidth="1"/>
    <col min="2827" max="2830" width="9.5703125" style="747" customWidth="1"/>
    <col min="2831" max="3069" width="9.140625" style="747"/>
    <col min="3070" max="3071" width="21.28515625" style="747" customWidth="1"/>
    <col min="3072" max="3072" width="208" style="747" customWidth="1"/>
    <col min="3073" max="3074" width="59.140625" style="747" customWidth="1"/>
    <col min="3075" max="3075" width="37.5703125" style="747" customWidth="1"/>
    <col min="3076" max="3076" width="35.85546875" style="747" customWidth="1"/>
    <col min="3077" max="3077" width="32.42578125" style="747" customWidth="1"/>
    <col min="3078" max="3078" width="23.5703125" style="747" customWidth="1"/>
    <col min="3079" max="3079" width="101" style="747" customWidth="1"/>
    <col min="3080" max="3080" width="195.140625" style="747" customWidth="1"/>
    <col min="3081" max="3081" width="40.42578125" style="747" customWidth="1"/>
    <col min="3082" max="3082" width="39.85546875" style="747" customWidth="1"/>
    <col min="3083" max="3086" width="9.5703125" style="747" customWidth="1"/>
    <col min="3087" max="3325" width="9.140625" style="747"/>
    <col min="3326" max="3327" width="21.28515625" style="747" customWidth="1"/>
    <col min="3328" max="3328" width="208" style="747" customWidth="1"/>
    <col min="3329" max="3330" width="59.140625" style="747" customWidth="1"/>
    <col min="3331" max="3331" width="37.5703125" style="747" customWidth="1"/>
    <col min="3332" max="3332" width="35.85546875" style="747" customWidth="1"/>
    <col min="3333" max="3333" width="32.42578125" style="747" customWidth="1"/>
    <col min="3334" max="3334" width="23.5703125" style="747" customWidth="1"/>
    <col min="3335" max="3335" width="101" style="747" customWidth="1"/>
    <col min="3336" max="3336" width="195.140625" style="747" customWidth="1"/>
    <col min="3337" max="3337" width="40.42578125" style="747" customWidth="1"/>
    <col min="3338" max="3338" width="39.85546875" style="747" customWidth="1"/>
    <col min="3339" max="3342" width="9.5703125" style="747" customWidth="1"/>
    <col min="3343" max="3581" width="9.140625" style="747"/>
    <col min="3582" max="3583" width="21.28515625" style="747" customWidth="1"/>
    <col min="3584" max="3584" width="208" style="747" customWidth="1"/>
    <col min="3585" max="3586" width="59.140625" style="747" customWidth="1"/>
    <col min="3587" max="3587" width="37.5703125" style="747" customWidth="1"/>
    <col min="3588" max="3588" width="35.85546875" style="747" customWidth="1"/>
    <col min="3589" max="3589" width="32.42578125" style="747" customWidth="1"/>
    <col min="3590" max="3590" width="23.5703125" style="747" customWidth="1"/>
    <col min="3591" max="3591" width="101" style="747" customWidth="1"/>
    <col min="3592" max="3592" width="195.140625" style="747" customWidth="1"/>
    <col min="3593" max="3593" width="40.42578125" style="747" customWidth="1"/>
    <col min="3594" max="3594" width="39.85546875" style="747" customWidth="1"/>
    <col min="3595" max="3598" width="9.5703125" style="747" customWidth="1"/>
    <col min="3599" max="3837" width="9.140625" style="747"/>
    <col min="3838" max="3839" width="21.28515625" style="747" customWidth="1"/>
    <col min="3840" max="3840" width="208" style="747" customWidth="1"/>
    <col min="3841" max="3842" width="59.140625" style="747" customWidth="1"/>
    <col min="3843" max="3843" width="37.5703125" style="747" customWidth="1"/>
    <col min="3844" max="3844" width="35.85546875" style="747" customWidth="1"/>
    <col min="3845" max="3845" width="32.42578125" style="747" customWidth="1"/>
    <col min="3846" max="3846" width="23.5703125" style="747" customWidth="1"/>
    <col min="3847" max="3847" width="101" style="747" customWidth="1"/>
    <col min="3848" max="3848" width="195.140625" style="747" customWidth="1"/>
    <col min="3849" max="3849" width="40.42578125" style="747" customWidth="1"/>
    <col min="3850" max="3850" width="39.85546875" style="747" customWidth="1"/>
    <col min="3851" max="3854" width="9.5703125" style="747" customWidth="1"/>
    <col min="3855" max="4093" width="9.140625" style="747"/>
    <col min="4094" max="4095" width="21.28515625" style="747" customWidth="1"/>
    <col min="4096" max="4096" width="208" style="747" customWidth="1"/>
    <col min="4097" max="4098" width="59.140625" style="747" customWidth="1"/>
    <col min="4099" max="4099" width="37.5703125" style="747" customWidth="1"/>
    <col min="4100" max="4100" width="35.85546875" style="747" customWidth="1"/>
    <col min="4101" max="4101" width="32.42578125" style="747" customWidth="1"/>
    <col min="4102" max="4102" width="23.5703125" style="747" customWidth="1"/>
    <col min="4103" max="4103" width="101" style="747" customWidth="1"/>
    <col min="4104" max="4104" width="195.140625" style="747" customWidth="1"/>
    <col min="4105" max="4105" width="40.42578125" style="747" customWidth="1"/>
    <col min="4106" max="4106" width="39.85546875" style="747" customWidth="1"/>
    <col min="4107" max="4110" width="9.5703125" style="747" customWidth="1"/>
    <col min="4111" max="4349" width="9.140625" style="747"/>
    <col min="4350" max="4351" width="21.28515625" style="747" customWidth="1"/>
    <col min="4352" max="4352" width="208" style="747" customWidth="1"/>
    <col min="4353" max="4354" width="59.140625" style="747" customWidth="1"/>
    <col min="4355" max="4355" width="37.5703125" style="747" customWidth="1"/>
    <col min="4356" max="4356" width="35.85546875" style="747" customWidth="1"/>
    <col min="4357" max="4357" width="32.42578125" style="747" customWidth="1"/>
    <col min="4358" max="4358" width="23.5703125" style="747" customWidth="1"/>
    <col min="4359" max="4359" width="101" style="747" customWidth="1"/>
    <col min="4360" max="4360" width="195.140625" style="747" customWidth="1"/>
    <col min="4361" max="4361" width="40.42578125" style="747" customWidth="1"/>
    <col min="4362" max="4362" width="39.85546875" style="747" customWidth="1"/>
    <col min="4363" max="4366" width="9.5703125" style="747" customWidth="1"/>
    <col min="4367" max="4605" width="9.140625" style="747"/>
    <col min="4606" max="4607" width="21.28515625" style="747" customWidth="1"/>
    <col min="4608" max="4608" width="208" style="747" customWidth="1"/>
    <col min="4609" max="4610" width="59.140625" style="747" customWidth="1"/>
    <col min="4611" max="4611" width="37.5703125" style="747" customWidth="1"/>
    <col min="4612" max="4612" width="35.85546875" style="747" customWidth="1"/>
    <col min="4613" max="4613" width="32.42578125" style="747" customWidth="1"/>
    <col min="4614" max="4614" width="23.5703125" style="747" customWidth="1"/>
    <col min="4615" max="4615" width="101" style="747" customWidth="1"/>
    <col min="4616" max="4616" width="195.140625" style="747" customWidth="1"/>
    <col min="4617" max="4617" width="40.42578125" style="747" customWidth="1"/>
    <col min="4618" max="4618" width="39.85546875" style="747" customWidth="1"/>
    <col min="4619" max="4622" width="9.5703125" style="747" customWidth="1"/>
    <col min="4623" max="4861" width="9.140625" style="747"/>
    <col min="4862" max="4863" width="21.28515625" style="747" customWidth="1"/>
    <col min="4864" max="4864" width="208" style="747" customWidth="1"/>
    <col min="4865" max="4866" width="59.140625" style="747" customWidth="1"/>
    <col min="4867" max="4867" width="37.5703125" style="747" customWidth="1"/>
    <col min="4868" max="4868" width="35.85546875" style="747" customWidth="1"/>
    <col min="4869" max="4869" width="32.42578125" style="747" customWidth="1"/>
    <col min="4870" max="4870" width="23.5703125" style="747" customWidth="1"/>
    <col min="4871" max="4871" width="101" style="747" customWidth="1"/>
    <col min="4872" max="4872" width="195.140625" style="747" customWidth="1"/>
    <col min="4873" max="4873" width="40.42578125" style="747" customWidth="1"/>
    <col min="4874" max="4874" width="39.85546875" style="747" customWidth="1"/>
    <col min="4875" max="4878" width="9.5703125" style="747" customWidth="1"/>
    <col min="4879" max="5117" width="9.140625" style="747"/>
    <col min="5118" max="5119" width="21.28515625" style="747" customWidth="1"/>
    <col min="5120" max="5120" width="208" style="747" customWidth="1"/>
    <col min="5121" max="5122" width="59.140625" style="747" customWidth="1"/>
    <col min="5123" max="5123" width="37.5703125" style="747" customWidth="1"/>
    <col min="5124" max="5124" width="35.85546875" style="747" customWidth="1"/>
    <col min="5125" max="5125" width="32.42578125" style="747" customWidth="1"/>
    <col min="5126" max="5126" width="23.5703125" style="747" customWidth="1"/>
    <col min="5127" max="5127" width="101" style="747" customWidth="1"/>
    <col min="5128" max="5128" width="195.140625" style="747" customWidth="1"/>
    <col min="5129" max="5129" width="40.42578125" style="747" customWidth="1"/>
    <col min="5130" max="5130" width="39.85546875" style="747" customWidth="1"/>
    <col min="5131" max="5134" width="9.5703125" style="747" customWidth="1"/>
    <col min="5135" max="5373" width="9.140625" style="747"/>
    <col min="5374" max="5375" width="21.28515625" style="747" customWidth="1"/>
    <col min="5376" max="5376" width="208" style="747" customWidth="1"/>
    <col min="5377" max="5378" width="59.140625" style="747" customWidth="1"/>
    <col min="5379" max="5379" width="37.5703125" style="747" customWidth="1"/>
    <col min="5380" max="5380" width="35.85546875" style="747" customWidth="1"/>
    <col min="5381" max="5381" width="32.42578125" style="747" customWidth="1"/>
    <col min="5382" max="5382" width="23.5703125" style="747" customWidth="1"/>
    <col min="5383" max="5383" width="101" style="747" customWidth="1"/>
    <col min="5384" max="5384" width="195.140625" style="747" customWidth="1"/>
    <col min="5385" max="5385" width="40.42578125" style="747" customWidth="1"/>
    <col min="5386" max="5386" width="39.85546875" style="747" customWidth="1"/>
    <col min="5387" max="5390" width="9.5703125" style="747" customWidth="1"/>
    <col min="5391" max="5629" width="9.140625" style="747"/>
    <col min="5630" max="5631" width="21.28515625" style="747" customWidth="1"/>
    <col min="5632" max="5632" width="208" style="747" customWidth="1"/>
    <col min="5633" max="5634" width="59.140625" style="747" customWidth="1"/>
    <col min="5635" max="5635" width="37.5703125" style="747" customWidth="1"/>
    <col min="5636" max="5636" width="35.85546875" style="747" customWidth="1"/>
    <col min="5637" max="5637" width="32.42578125" style="747" customWidth="1"/>
    <col min="5638" max="5638" width="23.5703125" style="747" customWidth="1"/>
    <col min="5639" max="5639" width="101" style="747" customWidth="1"/>
    <col min="5640" max="5640" width="195.140625" style="747" customWidth="1"/>
    <col min="5641" max="5641" width="40.42578125" style="747" customWidth="1"/>
    <col min="5642" max="5642" width="39.85546875" style="747" customWidth="1"/>
    <col min="5643" max="5646" width="9.5703125" style="747" customWidth="1"/>
    <col min="5647" max="5885" width="9.140625" style="747"/>
    <col min="5886" max="5887" width="21.28515625" style="747" customWidth="1"/>
    <col min="5888" max="5888" width="208" style="747" customWidth="1"/>
    <col min="5889" max="5890" width="59.140625" style="747" customWidth="1"/>
    <col min="5891" max="5891" width="37.5703125" style="747" customWidth="1"/>
    <col min="5892" max="5892" width="35.85546875" style="747" customWidth="1"/>
    <col min="5893" max="5893" width="32.42578125" style="747" customWidth="1"/>
    <col min="5894" max="5894" width="23.5703125" style="747" customWidth="1"/>
    <col min="5895" max="5895" width="101" style="747" customWidth="1"/>
    <col min="5896" max="5896" width="195.140625" style="747" customWidth="1"/>
    <col min="5897" max="5897" width="40.42578125" style="747" customWidth="1"/>
    <col min="5898" max="5898" width="39.85546875" style="747" customWidth="1"/>
    <col min="5899" max="5902" width="9.5703125" style="747" customWidth="1"/>
    <col min="5903" max="6141" width="9.140625" style="747"/>
    <col min="6142" max="6143" width="21.28515625" style="747" customWidth="1"/>
    <col min="6144" max="6144" width="208" style="747" customWidth="1"/>
    <col min="6145" max="6146" width="59.140625" style="747" customWidth="1"/>
    <col min="6147" max="6147" width="37.5703125" style="747" customWidth="1"/>
    <col min="6148" max="6148" width="35.85546875" style="747" customWidth="1"/>
    <col min="6149" max="6149" width="32.42578125" style="747" customWidth="1"/>
    <col min="6150" max="6150" width="23.5703125" style="747" customWidth="1"/>
    <col min="6151" max="6151" width="101" style="747" customWidth="1"/>
    <col min="6152" max="6152" width="195.140625" style="747" customWidth="1"/>
    <col min="6153" max="6153" width="40.42578125" style="747" customWidth="1"/>
    <col min="6154" max="6154" width="39.85546875" style="747" customWidth="1"/>
    <col min="6155" max="6158" width="9.5703125" style="747" customWidth="1"/>
    <col min="6159" max="6397" width="9.140625" style="747"/>
    <col min="6398" max="6399" width="21.28515625" style="747" customWidth="1"/>
    <col min="6400" max="6400" width="208" style="747" customWidth="1"/>
    <col min="6401" max="6402" width="59.140625" style="747" customWidth="1"/>
    <col min="6403" max="6403" width="37.5703125" style="747" customWidth="1"/>
    <col min="6404" max="6404" width="35.85546875" style="747" customWidth="1"/>
    <col min="6405" max="6405" width="32.42578125" style="747" customWidth="1"/>
    <col min="6406" max="6406" width="23.5703125" style="747" customWidth="1"/>
    <col min="6407" max="6407" width="101" style="747" customWidth="1"/>
    <col min="6408" max="6408" width="195.140625" style="747" customWidth="1"/>
    <col min="6409" max="6409" width="40.42578125" style="747" customWidth="1"/>
    <col min="6410" max="6410" width="39.85546875" style="747" customWidth="1"/>
    <col min="6411" max="6414" width="9.5703125" style="747" customWidth="1"/>
    <col min="6415" max="6653" width="9.140625" style="747"/>
    <col min="6654" max="6655" width="21.28515625" style="747" customWidth="1"/>
    <col min="6656" max="6656" width="208" style="747" customWidth="1"/>
    <col min="6657" max="6658" width="59.140625" style="747" customWidth="1"/>
    <col min="6659" max="6659" width="37.5703125" style="747" customWidth="1"/>
    <col min="6660" max="6660" width="35.85546875" style="747" customWidth="1"/>
    <col min="6661" max="6661" width="32.42578125" style="747" customWidth="1"/>
    <col min="6662" max="6662" width="23.5703125" style="747" customWidth="1"/>
    <col min="6663" max="6663" width="101" style="747" customWidth="1"/>
    <col min="6664" max="6664" width="195.140625" style="747" customWidth="1"/>
    <col min="6665" max="6665" width="40.42578125" style="747" customWidth="1"/>
    <col min="6666" max="6666" width="39.85546875" style="747" customWidth="1"/>
    <col min="6667" max="6670" width="9.5703125" style="747" customWidth="1"/>
    <col min="6671" max="6909" width="9.140625" style="747"/>
    <col min="6910" max="6911" width="21.28515625" style="747" customWidth="1"/>
    <col min="6912" max="6912" width="208" style="747" customWidth="1"/>
    <col min="6913" max="6914" width="59.140625" style="747" customWidth="1"/>
    <col min="6915" max="6915" width="37.5703125" style="747" customWidth="1"/>
    <col min="6916" max="6916" width="35.85546875" style="747" customWidth="1"/>
    <col min="6917" max="6917" width="32.42578125" style="747" customWidth="1"/>
    <col min="6918" max="6918" width="23.5703125" style="747" customWidth="1"/>
    <col min="6919" max="6919" width="101" style="747" customWidth="1"/>
    <col min="6920" max="6920" width="195.140625" style="747" customWidth="1"/>
    <col min="6921" max="6921" width="40.42578125" style="747" customWidth="1"/>
    <col min="6922" max="6922" width="39.85546875" style="747" customWidth="1"/>
    <col min="6923" max="6926" width="9.5703125" style="747" customWidth="1"/>
    <col min="6927" max="7165" width="9.140625" style="747"/>
    <col min="7166" max="7167" width="21.28515625" style="747" customWidth="1"/>
    <col min="7168" max="7168" width="208" style="747" customWidth="1"/>
    <col min="7169" max="7170" width="59.140625" style="747" customWidth="1"/>
    <col min="7171" max="7171" width="37.5703125" style="747" customWidth="1"/>
    <col min="7172" max="7172" width="35.85546875" style="747" customWidth="1"/>
    <col min="7173" max="7173" width="32.42578125" style="747" customWidth="1"/>
    <col min="7174" max="7174" width="23.5703125" style="747" customWidth="1"/>
    <col min="7175" max="7175" width="101" style="747" customWidth="1"/>
    <col min="7176" max="7176" width="195.140625" style="747" customWidth="1"/>
    <col min="7177" max="7177" width="40.42578125" style="747" customWidth="1"/>
    <col min="7178" max="7178" width="39.85546875" style="747" customWidth="1"/>
    <col min="7179" max="7182" width="9.5703125" style="747" customWidth="1"/>
    <col min="7183" max="7421" width="9.140625" style="747"/>
    <col min="7422" max="7423" width="21.28515625" style="747" customWidth="1"/>
    <col min="7424" max="7424" width="208" style="747" customWidth="1"/>
    <col min="7425" max="7426" width="59.140625" style="747" customWidth="1"/>
    <col min="7427" max="7427" width="37.5703125" style="747" customWidth="1"/>
    <col min="7428" max="7428" width="35.85546875" style="747" customWidth="1"/>
    <col min="7429" max="7429" width="32.42578125" style="747" customWidth="1"/>
    <col min="7430" max="7430" width="23.5703125" style="747" customWidth="1"/>
    <col min="7431" max="7431" width="101" style="747" customWidth="1"/>
    <col min="7432" max="7432" width="195.140625" style="747" customWidth="1"/>
    <col min="7433" max="7433" width="40.42578125" style="747" customWidth="1"/>
    <col min="7434" max="7434" width="39.85546875" style="747" customWidth="1"/>
    <col min="7435" max="7438" width="9.5703125" style="747" customWidth="1"/>
    <col min="7439" max="7677" width="9.140625" style="747"/>
    <col min="7678" max="7679" width="21.28515625" style="747" customWidth="1"/>
    <col min="7680" max="7680" width="208" style="747" customWidth="1"/>
    <col min="7681" max="7682" width="59.140625" style="747" customWidth="1"/>
    <col min="7683" max="7683" width="37.5703125" style="747" customWidth="1"/>
    <col min="7684" max="7684" width="35.85546875" style="747" customWidth="1"/>
    <col min="7685" max="7685" width="32.42578125" style="747" customWidth="1"/>
    <col min="7686" max="7686" width="23.5703125" style="747" customWidth="1"/>
    <col min="7687" max="7687" width="101" style="747" customWidth="1"/>
    <col min="7688" max="7688" width="195.140625" style="747" customWidth="1"/>
    <col min="7689" max="7689" width="40.42578125" style="747" customWidth="1"/>
    <col min="7690" max="7690" width="39.85546875" style="747" customWidth="1"/>
    <col min="7691" max="7694" width="9.5703125" style="747" customWidth="1"/>
    <col min="7695" max="7933" width="9.140625" style="747"/>
    <col min="7934" max="7935" width="21.28515625" style="747" customWidth="1"/>
    <col min="7936" max="7936" width="208" style="747" customWidth="1"/>
    <col min="7937" max="7938" width="59.140625" style="747" customWidth="1"/>
    <col min="7939" max="7939" width="37.5703125" style="747" customWidth="1"/>
    <col min="7940" max="7940" width="35.85546875" style="747" customWidth="1"/>
    <col min="7941" max="7941" width="32.42578125" style="747" customWidth="1"/>
    <col min="7942" max="7942" width="23.5703125" style="747" customWidth="1"/>
    <col min="7943" max="7943" width="101" style="747" customWidth="1"/>
    <col min="7944" max="7944" width="195.140625" style="747" customWidth="1"/>
    <col min="7945" max="7945" width="40.42578125" style="747" customWidth="1"/>
    <col min="7946" max="7946" width="39.85546875" style="747" customWidth="1"/>
    <col min="7947" max="7950" width="9.5703125" style="747" customWidth="1"/>
    <col min="7951" max="8189" width="9.140625" style="747"/>
    <col min="8190" max="8191" width="21.28515625" style="747" customWidth="1"/>
    <col min="8192" max="8192" width="208" style="747" customWidth="1"/>
    <col min="8193" max="8194" width="59.140625" style="747" customWidth="1"/>
    <col min="8195" max="8195" width="37.5703125" style="747" customWidth="1"/>
    <col min="8196" max="8196" width="35.85546875" style="747" customWidth="1"/>
    <col min="8197" max="8197" width="32.42578125" style="747" customWidth="1"/>
    <col min="8198" max="8198" width="23.5703125" style="747" customWidth="1"/>
    <col min="8199" max="8199" width="101" style="747" customWidth="1"/>
    <col min="8200" max="8200" width="195.140625" style="747" customWidth="1"/>
    <col min="8201" max="8201" width="40.42578125" style="747" customWidth="1"/>
    <col min="8202" max="8202" width="39.85546875" style="747" customWidth="1"/>
    <col min="8203" max="8206" width="9.5703125" style="747" customWidth="1"/>
    <col min="8207" max="8445" width="9.140625" style="747"/>
    <col min="8446" max="8447" width="21.28515625" style="747" customWidth="1"/>
    <col min="8448" max="8448" width="208" style="747" customWidth="1"/>
    <col min="8449" max="8450" width="59.140625" style="747" customWidth="1"/>
    <col min="8451" max="8451" width="37.5703125" style="747" customWidth="1"/>
    <col min="8452" max="8452" width="35.85546875" style="747" customWidth="1"/>
    <col min="8453" max="8453" width="32.42578125" style="747" customWidth="1"/>
    <col min="8454" max="8454" width="23.5703125" style="747" customWidth="1"/>
    <col min="8455" max="8455" width="101" style="747" customWidth="1"/>
    <col min="8456" max="8456" width="195.140625" style="747" customWidth="1"/>
    <col min="8457" max="8457" width="40.42578125" style="747" customWidth="1"/>
    <col min="8458" max="8458" width="39.85546875" style="747" customWidth="1"/>
    <col min="8459" max="8462" width="9.5703125" style="747" customWidth="1"/>
    <col min="8463" max="8701" width="9.140625" style="747"/>
    <col min="8702" max="8703" width="21.28515625" style="747" customWidth="1"/>
    <col min="8704" max="8704" width="208" style="747" customWidth="1"/>
    <col min="8705" max="8706" width="59.140625" style="747" customWidth="1"/>
    <col min="8707" max="8707" width="37.5703125" style="747" customWidth="1"/>
    <col min="8708" max="8708" width="35.85546875" style="747" customWidth="1"/>
    <col min="8709" max="8709" width="32.42578125" style="747" customWidth="1"/>
    <col min="8710" max="8710" width="23.5703125" style="747" customWidth="1"/>
    <col min="8711" max="8711" width="101" style="747" customWidth="1"/>
    <col min="8712" max="8712" width="195.140625" style="747" customWidth="1"/>
    <col min="8713" max="8713" width="40.42578125" style="747" customWidth="1"/>
    <col min="8714" max="8714" width="39.85546875" style="747" customWidth="1"/>
    <col min="8715" max="8718" width="9.5703125" style="747" customWidth="1"/>
    <col min="8719" max="8957" width="9.140625" style="747"/>
    <col min="8958" max="8959" width="21.28515625" style="747" customWidth="1"/>
    <col min="8960" max="8960" width="208" style="747" customWidth="1"/>
    <col min="8961" max="8962" width="59.140625" style="747" customWidth="1"/>
    <col min="8963" max="8963" width="37.5703125" style="747" customWidth="1"/>
    <col min="8964" max="8964" width="35.85546875" style="747" customWidth="1"/>
    <col min="8965" max="8965" width="32.42578125" style="747" customWidth="1"/>
    <col min="8966" max="8966" width="23.5703125" style="747" customWidth="1"/>
    <col min="8967" max="8967" width="101" style="747" customWidth="1"/>
    <col min="8968" max="8968" width="195.140625" style="747" customWidth="1"/>
    <col min="8969" max="8969" width="40.42578125" style="747" customWidth="1"/>
    <col min="8970" max="8970" width="39.85546875" style="747" customWidth="1"/>
    <col min="8971" max="8974" width="9.5703125" style="747" customWidth="1"/>
    <col min="8975" max="9213" width="9.140625" style="747"/>
    <col min="9214" max="9215" width="21.28515625" style="747" customWidth="1"/>
    <col min="9216" max="9216" width="208" style="747" customWidth="1"/>
    <col min="9217" max="9218" width="59.140625" style="747" customWidth="1"/>
    <col min="9219" max="9219" width="37.5703125" style="747" customWidth="1"/>
    <col min="9220" max="9220" width="35.85546875" style="747" customWidth="1"/>
    <col min="9221" max="9221" width="32.42578125" style="747" customWidth="1"/>
    <col min="9222" max="9222" width="23.5703125" style="747" customWidth="1"/>
    <col min="9223" max="9223" width="101" style="747" customWidth="1"/>
    <col min="9224" max="9224" width="195.140625" style="747" customWidth="1"/>
    <col min="9225" max="9225" width="40.42578125" style="747" customWidth="1"/>
    <col min="9226" max="9226" width="39.85546875" style="747" customWidth="1"/>
    <col min="9227" max="9230" width="9.5703125" style="747" customWidth="1"/>
    <col min="9231" max="9469" width="9.140625" style="747"/>
    <col min="9470" max="9471" width="21.28515625" style="747" customWidth="1"/>
    <col min="9472" max="9472" width="208" style="747" customWidth="1"/>
    <col min="9473" max="9474" width="59.140625" style="747" customWidth="1"/>
    <col min="9475" max="9475" width="37.5703125" style="747" customWidth="1"/>
    <col min="9476" max="9476" width="35.85546875" style="747" customWidth="1"/>
    <col min="9477" max="9477" width="32.42578125" style="747" customWidth="1"/>
    <col min="9478" max="9478" width="23.5703125" style="747" customWidth="1"/>
    <col min="9479" max="9479" width="101" style="747" customWidth="1"/>
    <col min="9480" max="9480" width="195.140625" style="747" customWidth="1"/>
    <col min="9481" max="9481" width="40.42578125" style="747" customWidth="1"/>
    <col min="9482" max="9482" width="39.85546875" style="747" customWidth="1"/>
    <col min="9483" max="9486" width="9.5703125" style="747" customWidth="1"/>
    <col min="9487" max="9725" width="9.140625" style="747"/>
    <col min="9726" max="9727" width="21.28515625" style="747" customWidth="1"/>
    <col min="9728" max="9728" width="208" style="747" customWidth="1"/>
    <col min="9729" max="9730" width="59.140625" style="747" customWidth="1"/>
    <col min="9731" max="9731" width="37.5703125" style="747" customWidth="1"/>
    <col min="9732" max="9732" width="35.85546875" style="747" customWidth="1"/>
    <col min="9733" max="9733" width="32.42578125" style="747" customWidth="1"/>
    <col min="9734" max="9734" width="23.5703125" style="747" customWidth="1"/>
    <col min="9735" max="9735" width="101" style="747" customWidth="1"/>
    <col min="9736" max="9736" width="195.140625" style="747" customWidth="1"/>
    <col min="9737" max="9737" width="40.42578125" style="747" customWidth="1"/>
    <col min="9738" max="9738" width="39.85546875" style="747" customWidth="1"/>
    <col min="9739" max="9742" width="9.5703125" style="747" customWidth="1"/>
    <col min="9743" max="9981" width="9.140625" style="747"/>
    <col min="9982" max="9983" width="21.28515625" style="747" customWidth="1"/>
    <col min="9984" max="9984" width="208" style="747" customWidth="1"/>
    <col min="9985" max="9986" width="59.140625" style="747" customWidth="1"/>
    <col min="9987" max="9987" width="37.5703125" style="747" customWidth="1"/>
    <col min="9988" max="9988" width="35.85546875" style="747" customWidth="1"/>
    <col min="9989" max="9989" width="32.42578125" style="747" customWidth="1"/>
    <col min="9990" max="9990" width="23.5703125" style="747" customWidth="1"/>
    <col min="9991" max="9991" width="101" style="747" customWidth="1"/>
    <col min="9992" max="9992" width="195.140625" style="747" customWidth="1"/>
    <col min="9993" max="9993" width="40.42578125" style="747" customWidth="1"/>
    <col min="9994" max="9994" width="39.85546875" style="747" customWidth="1"/>
    <col min="9995" max="9998" width="9.5703125" style="747" customWidth="1"/>
    <col min="9999" max="10237" width="9.140625" style="747"/>
    <col min="10238" max="10239" width="21.28515625" style="747" customWidth="1"/>
    <col min="10240" max="10240" width="208" style="747" customWidth="1"/>
    <col min="10241" max="10242" width="59.140625" style="747" customWidth="1"/>
    <col min="10243" max="10243" width="37.5703125" style="747" customWidth="1"/>
    <col min="10244" max="10244" width="35.85546875" style="747" customWidth="1"/>
    <col min="10245" max="10245" width="32.42578125" style="747" customWidth="1"/>
    <col min="10246" max="10246" width="23.5703125" style="747" customWidth="1"/>
    <col min="10247" max="10247" width="101" style="747" customWidth="1"/>
    <col min="10248" max="10248" width="195.140625" style="747" customWidth="1"/>
    <col min="10249" max="10249" width="40.42578125" style="747" customWidth="1"/>
    <col min="10250" max="10250" width="39.85546875" style="747" customWidth="1"/>
    <col min="10251" max="10254" width="9.5703125" style="747" customWidth="1"/>
    <col min="10255" max="10493" width="9.140625" style="747"/>
    <col min="10494" max="10495" width="21.28515625" style="747" customWidth="1"/>
    <col min="10496" max="10496" width="208" style="747" customWidth="1"/>
    <col min="10497" max="10498" width="59.140625" style="747" customWidth="1"/>
    <col min="10499" max="10499" width="37.5703125" style="747" customWidth="1"/>
    <col min="10500" max="10500" width="35.85546875" style="747" customWidth="1"/>
    <col min="10501" max="10501" width="32.42578125" style="747" customWidth="1"/>
    <col min="10502" max="10502" width="23.5703125" style="747" customWidth="1"/>
    <col min="10503" max="10503" width="101" style="747" customWidth="1"/>
    <col min="10504" max="10504" width="195.140625" style="747" customWidth="1"/>
    <col min="10505" max="10505" width="40.42578125" style="747" customWidth="1"/>
    <col min="10506" max="10506" width="39.85546875" style="747" customWidth="1"/>
    <col min="10507" max="10510" width="9.5703125" style="747" customWidth="1"/>
    <col min="10511" max="10749" width="9.140625" style="747"/>
    <col min="10750" max="10751" width="21.28515625" style="747" customWidth="1"/>
    <col min="10752" max="10752" width="208" style="747" customWidth="1"/>
    <col min="10753" max="10754" width="59.140625" style="747" customWidth="1"/>
    <col min="10755" max="10755" width="37.5703125" style="747" customWidth="1"/>
    <col min="10756" max="10756" width="35.85546875" style="747" customWidth="1"/>
    <col min="10757" max="10757" width="32.42578125" style="747" customWidth="1"/>
    <col min="10758" max="10758" width="23.5703125" style="747" customWidth="1"/>
    <col min="10759" max="10759" width="101" style="747" customWidth="1"/>
    <col min="10760" max="10760" width="195.140625" style="747" customWidth="1"/>
    <col min="10761" max="10761" width="40.42578125" style="747" customWidth="1"/>
    <col min="10762" max="10762" width="39.85546875" style="747" customWidth="1"/>
    <col min="10763" max="10766" width="9.5703125" style="747" customWidth="1"/>
    <col min="10767" max="11005" width="9.140625" style="747"/>
    <col min="11006" max="11007" width="21.28515625" style="747" customWidth="1"/>
    <col min="11008" max="11008" width="208" style="747" customWidth="1"/>
    <col min="11009" max="11010" width="59.140625" style="747" customWidth="1"/>
    <col min="11011" max="11011" width="37.5703125" style="747" customWidth="1"/>
    <col min="11012" max="11012" width="35.85546875" style="747" customWidth="1"/>
    <col min="11013" max="11013" width="32.42578125" style="747" customWidth="1"/>
    <col min="11014" max="11014" width="23.5703125" style="747" customWidth="1"/>
    <col min="11015" max="11015" width="101" style="747" customWidth="1"/>
    <col min="11016" max="11016" width="195.140625" style="747" customWidth="1"/>
    <col min="11017" max="11017" width="40.42578125" style="747" customWidth="1"/>
    <col min="11018" max="11018" width="39.85546875" style="747" customWidth="1"/>
    <col min="11019" max="11022" width="9.5703125" style="747" customWidth="1"/>
    <col min="11023" max="11261" width="9.140625" style="747"/>
    <col min="11262" max="11263" width="21.28515625" style="747" customWidth="1"/>
    <col min="11264" max="11264" width="208" style="747" customWidth="1"/>
    <col min="11265" max="11266" width="59.140625" style="747" customWidth="1"/>
    <col min="11267" max="11267" width="37.5703125" style="747" customWidth="1"/>
    <col min="11268" max="11268" width="35.85546875" style="747" customWidth="1"/>
    <col min="11269" max="11269" width="32.42578125" style="747" customWidth="1"/>
    <col min="11270" max="11270" width="23.5703125" style="747" customWidth="1"/>
    <col min="11271" max="11271" width="101" style="747" customWidth="1"/>
    <col min="11272" max="11272" width="195.140625" style="747" customWidth="1"/>
    <col min="11273" max="11273" width="40.42578125" style="747" customWidth="1"/>
    <col min="11274" max="11274" width="39.85546875" style="747" customWidth="1"/>
    <col min="11275" max="11278" width="9.5703125" style="747" customWidth="1"/>
    <col min="11279" max="11517" width="9.140625" style="747"/>
    <col min="11518" max="11519" width="21.28515625" style="747" customWidth="1"/>
    <col min="11520" max="11520" width="208" style="747" customWidth="1"/>
    <col min="11521" max="11522" width="59.140625" style="747" customWidth="1"/>
    <col min="11523" max="11523" width="37.5703125" style="747" customWidth="1"/>
    <col min="11524" max="11524" width="35.85546875" style="747" customWidth="1"/>
    <col min="11525" max="11525" width="32.42578125" style="747" customWidth="1"/>
    <col min="11526" max="11526" width="23.5703125" style="747" customWidth="1"/>
    <col min="11527" max="11527" width="101" style="747" customWidth="1"/>
    <col min="11528" max="11528" width="195.140625" style="747" customWidth="1"/>
    <col min="11529" max="11529" width="40.42578125" style="747" customWidth="1"/>
    <col min="11530" max="11530" width="39.85546875" style="747" customWidth="1"/>
    <col min="11531" max="11534" width="9.5703125" style="747" customWidth="1"/>
    <col min="11535" max="11773" width="9.140625" style="747"/>
    <col min="11774" max="11775" width="21.28515625" style="747" customWidth="1"/>
    <col min="11776" max="11776" width="208" style="747" customWidth="1"/>
    <col min="11777" max="11778" width="59.140625" style="747" customWidth="1"/>
    <col min="11779" max="11779" width="37.5703125" style="747" customWidth="1"/>
    <col min="11780" max="11780" width="35.85546875" style="747" customWidth="1"/>
    <col min="11781" max="11781" width="32.42578125" style="747" customWidth="1"/>
    <col min="11782" max="11782" width="23.5703125" style="747" customWidth="1"/>
    <col min="11783" max="11783" width="101" style="747" customWidth="1"/>
    <col min="11784" max="11784" width="195.140625" style="747" customWidth="1"/>
    <col min="11785" max="11785" width="40.42578125" style="747" customWidth="1"/>
    <col min="11786" max="11786" width="39.85546875" style="747" customWidth="1"/>
    <col min="11787" max="11790" width="9.5703125" style="747" customWidth="1"/>
    <col min="11791" max="12029" width="9.140625" style="747"/>
    <col min="12030" max="12031" width="21.28515625" style="747" customWidth="1"/>
    <col min="12032" max="12032" width="208" style="747" customWidth="1"/>
    <col min="12033" max="12034" width="59.140625" style="747" customWidth="1"/>
    <col min="12035" max="12035" width="37.5703125" style="747" customWidth="1"/>
    <col min="12036" max="12036" width="35.85546875" style="747" customWidth="1"/>
    <col min="12037" max="12037" width="32.42578125" style="747" customWidth="1"/>
    <col min="12038" max="12038" width="23.5703125" style="747" customWidth="1"/>
    <col min="12039" max="12039" width="101" style="747" customWidth="1"/>
    <col min="12040" max="12040" width="195.140625" style="747" customWidth="1"/>
    <col min="12041" max="12041" width="40.42578125" style="747" customWidth="1"/>
    <col min="12042" max="12042" width="39.85546875" style="747" customWidth="1"/>
    <col min="12043" max="12046" width="9.5703125" style="747" customWidth="1"/>
    <col min="12047" max="12285" width="9.140625" style="747"/>
    <col min="12286" max="12287" width="21.28515625" style="747" customWidth="1"/>
    <col min="12288" max="12288" width="208" style="747" customWidth="1"/>
    <col min="12289" max="12290" width="59.140625" style="747" customWidth="1"/>
    <col min="12291" max="12291" width="37.5703125" style="747" customWidth="1"/>
    <col min="12292" max="12292" width="35.85546875" style="747" customWidth="1"/>
    <col min="12293" max="12293" width="32.42578125" style="747" customWidth="1"/>
    <col min="12294" max="12294" width="23.5703125" style="747" customWidth="1"/>
    <col min="12295" max="12295" width="101" style="747" customWidth="1"/>
    <col min="12296" max="12296" width="195.140625" style="747" customWidth="1"/>
    <col min="12297" max="12297" width="40.42578125" style="747" customWidth="1"/>
    <col min="12298" max="12298" width="39.85546875" style="747" customWidth="1"/>
    <col min="12299" max="12302" width="9.5703125" style="747" customWidth="1"/>
    <col min="12303" max="12541" width="9.140625" style="747"/>
    <col min="12542" max="12543" width="21.28515625" style="747" customWidth="1"/>
    <col min="12544" max="12544" width="208" style="747" customWidth="1"/>
    <col min="12545" max="12546" width="59.140625" style="747" customWidth="1"/>
    <col min="12547" max="12547" width="37.5703125" style="747" customWidth="1"/>
    <col min="12548" max="12548" width="35.85546875" style="747" customWidth="1"/>
    <col min="12549" max="12549" width="32.42578125" style="747" customWidth="1"/>
    <col min="12550" max="12550" width="23.5703125" style="747" customWidth="1"/>
    <col min="12551" max="12551" width="101" style="747" customWidth="1"/>
    <col min="12552" max="12552" width="195.140625" style="747" customWidth="1"/>
    <col min="12553" max="12553" width="40.42578125" style="747" customWidth="1"/>
    <col min="12554" max="12554" width="39.85546875" style="747" customWidth="1"/>
    <col min="12555" max="12558" width="9.5703125" style="747" customWidth="1"/>
    <col min="12559" max="12797" width="9.140625" style="747"/>
    <col min="12798" max="12799" width="21.28515625" style="747" customWidth="1"/>
    <col min="12800" max="12800" width="208" style="747" customWidth="1"/>
    <col min="12801" max="12802" width="59.140625" style="747" customWidth="1"/>
    <col min="12803" max="12803" width="37.5703125" style="747" customWidth="1"/>
    <col min="12804" max="12804" width="35.85546875" style="747" customWidth="1"/>
    <col min="12805" max="12805" width="32.42578125" style="747" customWidth="1"/>
    <col min="12806" max="12806" width="23.5703125" style="747" customWidth="1"/>
    <col min="12807" max="12807" width="101" style="747" customWidth="1"/>
    <col min="12808" max="12808" width="195.140625" style="747" customWidth="1"/>
    <col min="12809" max="12809" width="40.42578125" style="747" customWidth="1"/>
    <col min="12810" max="12810" width="39.85546875" style="747" customWidth="1"/>
    <col min="12811" max="12814" width="9.5703125" style="747" customWidth="1"/>
    <col min="12815" max="13053" width="9.140625" style="747"/>
    <col min="13054" max="13055" width="21.28515625" style="747" customWidth="1"/>
    <col min="13056" max="13056" width="208" style="747" customWidth="1"/>
    <col min="13057" max="13058" width="59.140625" style="747" customWidth="1"/>
    <col min="13059" max="13059" width="37.5703125" style="747" customWidth="1"/>
    <col min="13060" max="13060" width="35.85546875" style="747" customWidth="1"/>
    <col min="13061" max="13061" width="32.42578125" style="747" customWidth="1"/>
    <col min="13062" max="13062" width="23.5703125" style="747" customWidth="1"/>
    <col min="13063" max="13063" width="101" style="747" customWidth="1"/>
    <col min="13064" max="13064" width="195.140625" style="747" customWidth="1"/>
    <col min="13065" max="13065" width="40.42578125" style="747" customWidth="1"/>
    <col min="13066" max="13066" width="39.85546875" style="747" customWidth="1"/>
    <col min="13067" max="13070" width="9.5703125" style="747" customWidth="1"/>
    <col min="13071" max="13309" width="9.140625" style="747"/>
    <col min="13310" max="13311" width="21.28515625" style="747" customWidth="1"/>
    <col min="13312" max="13312" width="208" style="747" customWidth="1"/>
    <col min="13313" max="13314" width="59.140625" style="747" customWidth="1"/>
    <col min="13315" max="13315" width="37.5703125" style="747" customWidth="1"/>
    <col min="13316" max="13316" width="35.85546875" style="747" customWidth="1"/>
    <col min="13317" max="13317" width="32.42578125" style="747" customWidth="1"/>
    <col min="13318" max="13318" width="23.5703125" style="747" customWidth="1"/>
    <col min="13319" max="13319" width="101" style="747" customWidth="1"/>
    <col min="13320" max="13320" width="195.140625" style="747" customWidth="1"/>
    <col min="13321" max="13321" width="40.42578125" style="747" customWidth="1"/>
    <col min="13322" max="13322" width="39.85546875" style="747" customWidth="1"/>
    <col min="13323" max="13326" width="9.5703125" style="747" customWidth="1"/>
    <col min="13327" max="13565" width="9.140625" style="747"/>
    <col min="13566" max="13567" width="21.28515625" style="747" customWidth="1"/>
    <col min="13568" max="13568" width="208" style="747" customWidth="1"/>
    <col min="13569" max="13570" width="59.140625" style="747" customWidth="1"/>
    <col min="13571" max="13571" width="37.5703125" style="747" customWidth="1"/>
    <col min="13572" max="13572" width="35.85546875" style="747" customWidth="1"/>
    <col min="13573" max="13573" width="32.42578125" style="747" customWidth="1"/>
    <col min="13574" max="13574" width="23.5703125" style="747" customWidth="1"/>
    <col min="13575" max="13575" width="101" style="747" customWidth="1"/>
    <col min="13576" max="13576" width="195.140625" style="747" customWidth="1"/>
    <col min="13577" max="13577" width="40.42578125" style="747" customWidth="1"/>
    <col min="13578" max="13578" width="39.85546875" style="747" customWidth="1"/>
    <col min="13579" max="13582" width="9.5703125" style="747" customWidth="1"/>
    <col min="13583" max="13821" width="9.140625" style="747"/>
    <col min="13822" max="13823" width="21.28515625" style="747" customWidth="1"/>
    <col min="13824" max="13824" width="208" style="747" customWidth="1"/>
    <col min="13825" max="13826" width="59.140625" style="747" customWidth="1"/>
    <col min="13827" max="13827" width="37.5703125" style="747" customWidth="1"/>
    <col min="13828" max="13828" width="35.85546875" style="747" customWidth="1"/>
    <col min="13829" max="13829" width="32.42578125" style="747" customWidth="1"/>
    <col min="13830" max="13830" width="23.5703125" style="747" customWidth="1"/>
    <col min="13831" max="13831" width="101" style="747" customWidth="1"/>
    <col min="13832" max="13832" width="195.140625" style="747" customWidth="1"/>
    <col min="13833" max="13833" width="40.42578125" style="747" customWidth="1"/>
    <col min="13834" max="13834" width="39.85546875" style="747" customWidth="1"/>
    <col min="13835" max="13838" width="9.5703125" style="747" customWidth="1"/>
    <col min="13839" max="14077" width="9.140625" style="747"/>
    <col min="14078" max="14079" width="21.28515625" style="747" customWidth="1"/>
    <col min="14080" max="14080" width="208" style="747" customWidth="1"/>
    <col min="14081" max="14082" width="59.140625" style="747" customWidth="1"/>
    <col min="14083" max="14083" width="37.5703125" style="747" customWidth="1"/>
    <col min="14084" max="14084" width="35.85546875" style="747" customWidth="1"/>
    <col min="14085" max="14085" width="32.42578125" style="747" customWidth="1"/>
    <col min="14086" max="14086" width="23.5703125" style="747" customWidth="1"/>
    <col min="14087" max="14087" width="101" style="747" customWidth="1"/>
    <col min="14088" max="14088" width="195.140625" style="747" customWidth="1"/>
    <col min="14089" max="14089" width="40.42578125" style="747" customWidth="1"/>
    <col min="14090" max="14090" width="39.85546875" style="747" customWidth="1"/>
    <col min="14091" max="14094" width="9.5703125" style="747" customWidth="1"/>
    <col min="14095" max="14333" width="9.140625" style="747"/>
    <col min="14334" max="14335" width="21.28515625" style="747" customWidth="1"/>
    <col min="14336" max="14336" width="208" style="747" customWidth="1"/>
    <col min="14337" max="14338" width="59.140625" style="747" customWidth="1"/>
    <col min="14339" max="14339" width="37.5703125" style="747" customWidth="1"/>
    <col min="14340" max="14340" width="35.85546875" style="747" customWidth="1"/>
    <col min="14341" max="14341" width="32.42578125" style="747" customWidth="1"/>
    <col min="14342" max="14342" width="23.5703125" style="747" customWidth="1"/>
    <col min="14343" max="14343" width="101" style="747" customWidth="1"/>
    <col min="14344" max="14344" width="195.140625" style="747" customWidth="1"/>
    <col min="14345" max="14345" width="40.42578125" style="747" customWidth="1"/>
    <col min="14346" max="14346" width="39.85546875" style="747" customWidth="1"/>
    <col min="14347" max="14350" width="9.5703125" style="747" customWidth="1"/>
    <col min="14351" max="14589" width="9.140625" style="747"/>
    <col min="14590" max="14591" width="21.28515625" style="747" customWidth="1"/>
    <col min="14592" max="14592" width="208" style="747" customWidth="1"/>
    <col min="14593" max="14594" width="59.140625" style="747" customWidth="1"/>
    <col min="14595" max="14595" width="37.5703125" style="747" customWidth="1"/>
    <col min="14596" max="14596" width="35.85546875" style="747" customWidth="1"/>
    <col min="14597" max="14597" width="32.42578125" style="747" customWidth="1"/>
    <col min="14598" max="14598" width="23.5703125" style="747" customWidth="1"/>
    <col min="14599" max="14599" width="101" style="747" customWidth="1"/>
    <col min="14600" max="14600" width="195.140625" style="747" customWidth="1"/>
    <col min="14601" max="14601" width="40.42578125" style="747" customWidth="1"/>
    <col min="14602" max="14602" width="39.85546875" style="747" customWidth="1"/>
    <col min="14603" max="14606" width="9.5703125" style="747" customWidth="1"/>
    <col min="14607" max="14845" width="9.140625" style="747"/>
    <col min="14846" max="14847" width="21.28515625" style="747" customWidth="1"/>
    <col min="14848" max="14848" width="208" style="747" customWidth="1"/>
    <col min="14849" max="14850" width="59.140625" style="747" customWidth="1"/>
    <col min="14851" max="14851" width="37.5703125" style="747" customWidth="1"/>
    <col min="14852" max="14852" width="35.85546875" style="747" customWidth="1"/>
    <col min="14853" max="14853" width="32.42578125" style="747" customWidth="1"/>
    <col min="14854" max="14854" width="23.5703125" style="747" customWidth="1"/>
    <col min="14855" max="14855" width="101" style="747" customWidth="1"/>
    <col min="14856" max="14856" width="195.140625" style="747" customWidth="1"/>
    <col min="14857" max="14857" width="40.42578125" style="747" customWidth="1"/>
    <col min="14858" max="14858" width="39.85546875" style="747" customWidth="1"/>
    <col min="14859" max="14862" width="9.5703125" style="747" customWidth="1"/>
    <col min="14863" max="15101" width="9.140625" style="747"/>
    <col min="15102" max="15103" width="21.28515625" style="747" customWidth="1"/>
    <col min="15104" max="15104" width="208" style="747" customWidth="1"/>
    <col min="15105" max="15106" width="59.140625" style="747" customWidth="1"/>
    <col min="15107" max="15107" width="37.5703125" style="747" customWidth="1"/>
    <col min="15108" max="15108" width="35.85546875" style="747" customWidth="1"/>
    <col min="15109" max="15109" width="32.42578125" style="747" customWidth="1"/>
    <col min="15110" max="15110" width="23.5703125" style="747" customWidth="1"/>
    <col min="15111" max="15111" width="101" style="747" customWidth="1"/>
    <col min="15112" max="15112" width="195.140625" style="747" customWidth="1"/>
    <col min="15113" max="15113" width="40.42578125" style="747" customWidth="1"/>
    <col min="15114" max="15114" width="39.85546875" style="747" customWidth="1"/>
    <col min="15115" max="15118" width="9.5703125" style="747" customWidth="1"/>
    <col min="15119" max="15357" width="9.140625" style="747"/>
    <col min="15358" max="15359" width="21.28515625" style="747" customWidth="1"/>
    <col min="15360" max="15360" width="208" style="747" customWidth="1"/>
    <col min="15361" max="15362" width="59.140625" style="747" customWidth="1"/>
    <col min="15363" max="15363" width="37.5703125" style="747" customWidth="1"/>
    <col min="15364" max="15364" width="35.85546875" style="747" customWidth="1"/>
    <col min="15365" max="15365" width="32.42578125" style="747" customWidth="1"/>
    <col min="15366" max="15366" width="23.5703125" style="747" customWidth="1"/>
    <col min="15367" max="15367" width="101" style="747" customWidth="1"/>
    <col min="15368" max="15368" width="195.140625" style="747" customWidth="1"/>
    <col min="15369" max="15369" width="40.42578125" style="747" customWidth="1"/>
    <col min="15370" max="15370" width="39.85546875" style="747" customWidth="1"/>
    <col min="15371" max="15374" width="9.5703125" style="747" customWidth="1"/>
    <col min="15375" max="15613" width="9.140625" style="747"/>
    <col min="15614" max="15615" width="21.28515625" style="747" customWidth="1"/>
    <col min="15616" max="15616" width="208" style="747" customWidth="1"/>
    <col min="15617" max="15618" width="59.140625" style="747" customWidth="1"/>
    <col min="15619" max="15619" width="37.5703125" style="747" customWidth="1"/>
    <col min="15620" max="15620" width="35.85546875" style="747" customWidth="1"/>
    <col min="15621" max="15621" width="32.42578125" style="747" customWidth="1"/>
    <col min="15622" max="15622" width="23.5703125" style="747" customWidth="1"/>
    <col min="15623" max="15623" width="101" style="747" customWidth="1"/>
    <col min="15624" max="15624" width="195.140625" style="747" customWidth="1"/>
    <col min="15625" max="15625" width="40.42578125" style="747" customWidth="1"/>
    <col min="15626" max="15626" width="39.85546875" style="747" customWidth="1"/>
    <col min="15627" max="15630" width="9.5703125" style="747" customWidth="1"/>
    <col min="15631" max="15869" width="9.140625" style="747"/>
    <col min="15870" max="15871" width="21.28515625" style="747" customWidth="1"/>
    <col min="15872" max="15872" width="208" style="747" customWidth="1"/>
    <col min="15873" max="15874" width="59.140625" style="747" customWidth="1"/>
    <col min="15875" max="15875" width="37.5703125" style="747" customWidth="1"/>
    <col min="15876" max="15876" width="35.85546875" style="747" customWidth="1"/>
    <col min="15877" max="15877" width="32.42578125" style="747" customWidth="1"/>
    <col min="15878" max="15878" width="23.5703125" style="747" customWidth="1"/>
    <col min="15879" max="15879" width="101" style="747" customWidth="1"/>
    <col min="15880" max="15880" width="195.140625" style="747" customWidth="1"/>
    <col min="15881" max="15881" width="40.42578125" style="747" customWidth="1"/>
    <col min="15882" max="15882" width="39.85546875" style="747" customWidth="1"/>
    <col min="15883" max="15886" width="9.5703125" style="747" customWidth="1"/>
    <col min="15887" max="16125" width="9.140625" style="747"/>
    <col min="16126" max="16127" width="21.28515625" style="747" customWidth="1"/>
    <col min="16128" max="16128" width="208" style="747" customWidth="1"/>
    <col min="16129" max="16130" width="59.140625" style="747" customWidth="1"/>
    <col min="16131" max="16131" width="37.5703125" style="747" customWidth="1"/>
    <col min="16132" max="16132" width="35.85546875" style="747" customWidth="1"/>
    <col min="16133" max="16133" width="32.42578125" style="747" customWidth="1"/>
    <col min="16134" max="16134" width="23.5703125" style="747" customWidth="1"/>
    <col min="16135" max="16135" width="101" style="747" customWidth="1"/>
    <col min="16136" max="16136" width="195.140625" style="747" customWidth="1"/>
    <col min="16137" max="16137" width="40.42578125" style="747" customWidth="1"/>
    <col min="16138" max="16138" width="39.85546875" style="747" customWidth="1"/>
    <col min="16139" max="16142" width="9.5703125" style="747" customWidth="1"/>
    <col min="16143" max="16384" width="9.140625" style="747"/>
  </cols>
  <sheetData>
    <row r="1" spans="1:8" ht="103.5" customHeight="1">
      <c r="A1" s="933" t="s">
        <v>1325</v>
      </c>
      <c r="B1" s="936" t="s">
        <v>1318</v>
      </c>
      <c r="C1" s="937"/>
      <c r="D1" s="745" t="s">
        <v>1318</v>
      </c>
      <c r="E1" s="745" t="s">
        <v>1318</v>
      </c>
      <c r="F1" s="940"/>
      <c r="G1" s="941"/>
      <c r="H1" s="746"/>
    </row>
    <row r="2" spans="1:8" ht="73.5" customHeight="1">
      <c r="A2" s="934"/>
      <c r="B2" s="938"/>
      <c r="C2" s="939"/>
      <c r="D2" s="748" t="s">
        <v>1326</v>
      </c>
      <c r="E2" s="748" t="s">
        <v>1326</v>
      </c>
      <c r="F2" s="942"/>
      <c r="G2" s="943"/>
      <c r="H2" s="746"/>
    </row>
    <row r="3" spans="1:8" ht="73.5" customHeight="1">
      <c r="A3" s="934"/>
      <c r="B3" s="938"/>
      <c r="C3" s="939"/>
      <c r="D3" s="748">
        <v>1587</v>
      </c>
      <c r="E3" s="748">
        <v>1587</v>
      </c>
      <c r="F3" s="942"/>
      <c r="G3" s="943"/>
      <c r="H3" s="746"/>
    </row>
    <row r="4" spans="1:8" ht="73.5" customHeight="1">
      <c r="A4" s="934"/>
      <c r="B4" s="938"/>
      <c r="C4" s="939"/>
      <c r="D4" s="748" t="s">
        <v>1327</v>
      </c>
      <c r="E4" s="749" t="s">
        <v>1328</v>
      </c>
      <c r="F4" s="942"/>
      <c r="G4" s="943"/>
      <c r="H4" s="746"/>
    </row>
    <row r="5" spans="1:8" ht="73.5" customHeight="1">
      <c r="A5" s="934"/>
      <c r="B5" s="938"/>
      <c r="C5" s="939"/>
      <c r="D5" s="748" t="s">
        <v>538</v>
      </c>
      <c r="E5" s="748" t="s">
        <v>538</v>
      </c>
      <c r="F5" s="942"/>
      <c r="G5" s="943"/>
      <c r="H5" s="746"/>
    </row>
    <row r="6" spans="1:8" ht="73.5" customHeight="1">
      <c r="A6" s="934"/>
      <c r="B6" s="938"/>
      <c r="C6" s="939"/>
      <c r="D6" s="748" t="s">
        <v>603</v>
      </c>
      <c r="E6" s="748" t="s">
        <v>603</v>
      </c>
      <c r="F6" s="942"/>
      <c r="G6" s="943"/>
      <c r="H6" s="746"/>
    </row>
    <row r="7" spans="1:8" ht="73.5" customHeight="1">
      <c r="A7" s="934"/>
      <c r="B7" s="944" t="s">
        <v>522</v>
      </c>
      <c r="C7" s="945"/>
      <c r="D7" s="750">
        <v>16400</v>
      </c>
      <c r="E7" s="751">
        <v>19600</v>
      </c>
      <c r="F7" s="946"/>
      <c r="G7" s="946"/>
      <c r="H7" s="746"/>
    </row>
    <row r="8" spans="1:8" s="755" customFormat="1" ht="73.5" customHeight="1">
      <c r="A8" s="934"/>
      <c r="B8" s="824" t="s">
        <v>523</v>
      </c>
      <c r="C8" s="825"/>
      <c r="D8" s="752" t="s">
        <v>1359</v>
      </c>
      <c r="E8" s="752" t="s">
        <v>1360</v>
      </c>
      <c r="F8" s="931" t="s">
        <v>524</v>
      </c>
      <c r="G8" s="753"/>
      <c r="H8" s="754"/>
    </row>
    <row r="9" spans="1:8" s="760" customFormat="1" ht="64.5" customHeight="1">
      <c r="A9" s="934"/>
      <c r="B9" s="756" t="s">
        <v>127</v>
      </c>
      <c r="C9" s="757"/>
      <c r="D9" s="757"/>
      <c r="E9" s="757"/>
      <c r="F9" s="932"/>
      <c r="G9" s="758" t="s">
        <v>552</v>
      </c>
      <c r="H9" s="759"/>
    </row>
    <row r="10" spans="1:8" s="760" customFormat="1" ht="69" customHeight="1">
      <c r="A10" s="934"/>
      <c r="B10" s="761" t="s">
        <v>3</v>
      </c>
      <c r="C10" s="762" t="s">
        <v>500</v>
      </c>
      <c r="D10" s="763" t="s">
        <v>129</v>
      </c>
      <c r="E10" s="763" t="s">
        <v>129</v>
      </c>
      <c r="F10" s="764" t="str">
        <f>B10</f>
        <v>XXX</v>
      </c>
      <c r="G10" s="765"/>
      <c r="H10" s="762"/>
    </row>
    <row r="11" spans="1:8" s="760" customFormat="1" ht="69" customHeight="1">
      <c r="A11" s="934"/>
      <c r="B11" s="761" t="s">
        <v>3</v>
      </c>
      <c r="C11" s="762" t="s">
        <v>1329</v>
      </c>
      <c r="D11" s="763" t="s">
        <v>129</v>
      </c>
      <c r="E11" s="763" t="s">
        <v>129</v>
      </c>
      <c r="F11" s="764" t="str">
        <f t="shared" ref="F11:F48" si="0">B11</f>
        <v>XXX</v>
      </c>
      <c r="G11" s="765"/>
      <c r="H11" s="762"/>
    </row>
    <row r="12" spans="1:8" s="760" customFormat="1" ht="69" customHeight="1">
      <c r="A12" s="934"/>
      <c r="B12" s="761" t="s">
        <v>3</v>
      </c>
      <c r="C12" s="762" t="s">
        <v>1330</v>
      </c>
      <c r="D12" s="763" t="s">
        <v>129</v>
      </c>
      <c r="E12" s="763" t="s">
        <v>129</v>
      </c>
      <c r="F12" s="764" t="str">
        <f t="shared" si="0"/>
        <v>XXX</v>
      </c>
      <c r="G12" s="765"/>
      <c r="H12" s="762"/>
    </row>
    <row r="13" spans="1:8" s="760" customFormat="1" ht="69" customHeight="1">
      <c r="A13" s="934"/>
      <c r="B13" s="761" t="s">
        <v>3</v>
      </c>
      <c r="C13" s="762" t="s">
        <v>1331</v>
      </c>
      <c r="D13" s="763" t="s">
        <v>129</v>
      </c>
      <c r="E13" s="763" t="s">
        <v>129</v>
      </c>
      <c r="F13" s="764" t="str">
        <f t="shared" si="0"/>
        <v>XXX</v>
      </c>
      <c r="G13" s="765"/>
      <c r="H13" s="762"/>
    </row>
    <row r="14" spans="1:8" s="760" customFormat="1" ht="69" customHeight="1">
      <c r="A14" s="934"/>
      <c r="B14" s="761" t="s">
        <v>3</v>
      </c>
      <c r="C14" s="762" t="s">
        <v>1332</v>
      </c>
      <c r="D14" s="763" t="s">
        <v>129</v>
      </c>
      <c r="E14" s="766" t="s">
        <v>149</v>
      </c>
      <c r="F14" s="764" t="str">
        <f t="shared" si="0"/>
        <v>XXX</v>
      </c>
      <c r="G14" s="765"/>
      <c r="H14" s="762"/>
    </row>
    <row r="15" spans="1:8" s="760" customFormat="1" ht="69" customHeight="1">
      <c r="A15" s="934"/>
      <c r="B15" s="761" t="s">
        <v>3</v>
      </c>
      <c r="C15" s="762" t="s">
        <v>1333</v>
      </c>
      <c r="D15" s="766" t="s">
        <v>149</v>
      </c>
      <c r="E15" s="763" t="s">
        <v>129</v>
      </c>
      <c r="F15" s="764" t="str">
        <f t="shared" si="0"/>
        <v>XXX</v>
      </c>
      <c r="G15" s="765"/>
      <c r="H15" s="762"/>
    </row>
    <row r="16" spans="1:8" s="760" customFormat="1" ht="69" customHeight="1">
      <c r="A16" s="934"/>
      <c r="B16" s="761" t="s">
        <v>3</v>
      </c>
      <c r="C16" s="762" t="s">
        <v>1334</v>
      </c>
      <c r="D16" s="763" t="s">
        <v>129</v>
      </c>
      <c r="E16" s="763" t="s">
        <v>129</v>
      </c>
      <c r="F16" s="764" t="str">
        <f t="shared" si="0"/>
        <v>XXX</v>
      </c>
      <c r="G16" s="765"/>
      <c r="H16" s="767"/>
    </row>
    <row r="17" spans="1:8" s="760" customFormat="1" ht="69" customHeight="1">
      <c r="A17" s="934"/>
      <c r="B17" s="761" t="s">
        <v>3</v>
      </c>
      <c r="C17" s="767" t="s">
        <v>1335</v>
      </c>
      <c r="D17" s="763" t="s">
        <v>129</v>
      </c>
      <c r="E17" s="763" t="s">
        <v>129</v>
      </c>
      <c r="F17" s="764" t="str">
        <f t="shared" si="0"/>
        <v>XXX</v>
      </c>
      <c r="G17" s="765"/>
      <c r="H17" s="767"/>
    </row>
    <row r="18" spans="1:8" s="760" customFormat="1" ht="102" customHeight="1">
      <c r="A18" s="934"/>
      <c r="B18" s="761" t="s">
        <v>3</v>
      </c>
      <c r="C18" s="767" t="s">
        <v>1336</v>
      </c>
      <c r="D18" s="766" t="s">
        <v>149</v>
      </c>
      <c r="E18" s="763" t="s">
        <v>129</v>
      </c>
      <c r="F18" s="764" t="str">
        <f t="shared" si="0"/>
        <v>XXX</v>
      </c>
      <c r="G18" s="765"/>
      <c r="H18" s="767"/>
    </row>
    <row r="19" spans="1:8" s="760" customFormat="1" ht="69" customHeight="1">
      <c r="A19" s="934"/>
      <c r="B19" s="761" t="s">
        <v>3</v>
      </c>
      <c r="C19" s="762" t="s">
        <v>1337</v>
      </c>
      <c r="D19" s="763" t="s">
        <v>129</v>
      </c>
      <c r="E19" s="763" t="s">
        <v>129</v>
      </c>
      <c r="F19" s="764" t="str">
        <f t="shared" si="0"/>
        <v>XXX</v>
      </c>
      <c r="G19" s="765"/>
      <c r="H19" s="767"/>
    </row>
    <row r="20" spans="1:8" s="760" customFormat="1" ht="69" customHeight="1">
      <c r="A20" s="934"/>
      <c r="B20" s="761" t="s">
        <v>3</v>
      </c>
      <c r="C20" s="762" t="s">
        <v>1338</v>
      </c>
      <c r="D20" s="763" t="s">
        <v>129</v>
      </c>
      <c r="E20" s="763" t="s">
        <v>129</v>
      </c>
      <c r="F20" s="764" t="str">
        <f t="shared" si="0"/>
        <v>XXX</v>
      </c>
      <c r="G20" s="765"/>
      <c r="H20" s="762"/>
    </row>
    <row r="21" spans="1:8" s="760" customFormat="1" ht="69" customHeight="1">
      <c r="A21" s="934"/>
      <c r="B21" s="761" t="s">
        <v>3</v>
      </c>
      <c r="C21" s="762" t="s">
        <v>1339</v>
      </c>
      <c r="D21" s="763" t="s">
        <v>129</v>
      </c>
      <c r="E21" s="763" t="s">
        <v>129</v>
      </c>
      <c r="F21" s="764" t="str">
        <f t="shared" si="0"/>
        <v>XXX</v>
      </c>
      <c r="G21" s="765"/>
      <c r="H21" s="762"/>
    </row>
    <row r="22" spans="1:8" s="760" customFormat="1" ht="69" customHeight="1">
      <c r="A22" s="934"/>
      <c r="B22" s="761" t="s">
        <v>3</v>
      </c>
      <c r="C22" s="762" t="s">
        <v>1340</v>
      </c>
      <c r="D22" s="763" t="s">
        <v>129</v>
      </c>
      <c r="E22" s="763" t="s">
        <v>129</v>
      </c>
      <c r="F22" s="764" t="str">
        <f t="shared" si="0"/>
        <v>XXX</v>
      </c>
      <c r="G22" s="765"/>
      <c r="H22" s="762"/>
    </row>
    <row r="23" spans="1:8" s="760" customFormat="1" ht="69" customHeight="1">
      <c r="A23" s="934"/>
      <c r="B23" s="761" t="s">
        <v>3</v>
      </c>
      <c r="C23" s="762" t="s">
        <v>1341</v>
      </c>
      <c r="D23" s="763" t="s">
        <v>129</v>
      </c>
      <c r="E23" s="763" t="s">
        <v>129</v>
      </c>
      <c r="F23" s="764" t="str">
        <f t="shared" si="0"/>
        <v>XXX</v>
      </c>
      <c r="G23" s="765"/>
      <c r="H23" s="762"/>
    </row>
    <row r="24" spans="1:8" s="760" customFormat="1" ht="69" customHeight="1">
      <c r="A24" s="934"/>
      <c r="B24" s="761" t="s">
        <v>3</v>
      </c>
      <c r="C24" s="762" t="s">
        <v>1342</v>
      </c>
      <c r="D24" s="766" t="s">
        <v>149</v>
      </c>
      <c r="E24" s="763" t="s">
        <v>129</v>
      </c>
      <c r="F24" s="764" t="str">
        <f t="shared" si="0"/>
        <v>XXX</v>
      </c>
      <c r="G24" s="765"/>
      <c r="H24" s="762"/>
    </row>
    <row r="25" spans="1:8" s="760" customFormat="1" ht="69" customHeight="1">
      <c r="A25" s="934"/>
      <c r="B25" s="761" t="s">
        <v>3</v>
      </c>
      <c r="C25" s="762" t="s">
        <v>463</v>
      </c>
      <c r="D25" s="763" t="s">
        <v>129</v>
      </c>
      <c r="E25" s="763" t="s">
        <v>129</v>
      </c>
      <c r="F25" s="764" t="str">
        <f t="shared" si="0"/>
        <v>XXX</v>
      </c>
      <c r="G25" s="765"/>
      <c r="H25" s="762"/>
    </row>
    <row r="26" spans="1:8" s="760" customFormat="1" ht="69" customHeight="1">
      <c r="A26" s="934"/>
      <c r="B26" s="761" t="s">
        <v>3</v>
      </c>
      <c r="C26" s="762" t="s">
        <v>1343</v>
      </c>
      <c r="D26" s="763" t="s">
        <v>129</v>
      </c>
      <c r="E26" s="763" t="s">
        <v>129</v>
      </c>
      <c r="F26" s="764" t="str">
        <f t="shared" si="0"/>
        <v>XXX</v>
      </c>
      <c r="G26" s="765"/>
      <c r="H26" s="762"/>
    </row>
    <row r="27" spans="1:8" s="760" customFormat="1" ht="108" customHeight="1">
      <c r="A27" s="934"/>
      <c r="B27" s="761" t="s">
        <v>3</v>
      </c>
      <c r="C27" s="767" t="s">
        <v>1344</v>
      </c>
      <c r="D27" s="763" t="s">
        <v>129</v>
      </c>
      <c r="E27" s="763" t="s">
        <v>129</v>
      </c>
      <c r="F27" s="764" t="str">
        <f t="shared" si="0"/>
        <v>XXX</v>
      </c>
      <c r="G27" s="765"/>
      <c r="H27" s="762"/>
    </row>
    <row r="28" spans="1:8" s="760" customFormat="1" ht="69" customHeight="1">
      <c r="A28" s="934"/>
      <c r="B28" s="761" t="s">
        <v>3</v>
      </c>
      <c r="C28" s="762" t="s">
        <v>1345</v>
      </c>
      <c r="D28" s="763" t="s">
        <v>129</v>
      </c>
      <c r="E28" s="763" t="s">
        <v>129</v>
      </c>
      <c r="F28" s="764" t="str">
        <f t="shared" si="0"/>
        <v>XXX</v>
      </c>
      <c r="G28" s="765"/>
      <c r="H28" s="767"/>
    </row>
    <row r="29" spans="1:8" s="760" customFormat="1" ht="73.900000000000006" customHeight="1">
      <c r="A29" s="934"/>
      <c r="B29" s="761" t="s">
        <v>3</v>
      </c>
      <c r="C29" s="762" t="s">
        <v>1346</v>
      </c>
      <c r="D29" s="763" t="s">
        <v>129</v>
      </c>
      <c r="E29" s="763" t="s">
        <v>129</v>
      </c>
      <c r="F29" s="764" t="str">
        <f t="shared" si="0"/>
        <v>XXX</v>
      </c>
      <c r="G29" s="765"/>
      <c r="H29" s="762"/>
    </row>
    <row r="30" spans="1:8" s="760" customFormat="1" ht="102" customHeight="1">
      <c r="A30" s="934"/>
      <c r="B30" s="761" t="s">
        <v>3</v>
      </c>
      <c r="C30" s="767" t="s">
        <v>1347</v>
      </c>
      <c r="D30" s="763" t="s">
        <v>129</v>
      </c>
      <c r="E30" s="763" t="s">
        <v>129</v>
      </c>
      <c r="F30" s="764" t="str">
        <f t="shared" si="0"/>
        <v>XXX</v>
      </c>
      <c r="G30" s="765"/>
      <c r="H30" s="762"/>
    </row>
    <row r="31" spans="1:8" s="760" customFormat="1" ht="85.9" customHeight="1">
      <c r="A31" s="934"/>
      <c r="B31" s="761" t="s">
        <v>3</v>
      </c>
      <c r="C31" s="762" t="s">
        <v>1368</v>
      </c>
      <c r="D31" s="763" t="s">
        <v>129</v>
      </c>
      <c r="E31" s="763" t="s">
        <v>129</v>
      </c>
      <c r="F31" s="764" t="str">
        <f t="shared" si="0"/>
        <v>XXX</v>
      </c>
      <c r="G31" s="765"/>
      <c r="H31" s="767"/>
    </row>
    <row r="32" spans="1:8" s="760" customFormat="1" ht="69" customHeight="1">
      <c r="A32" s="934"/>
      <c r="B32" s="761" t="s">
        <v>3</v>
      </c>
      <c r="C32" s="762" t="s">
        <v>1348</v>
      </c>
      <c r="D32" s="763" t="s">
        <v>129</v>
      </c>
      <c r="E32" s="763" t="s">
        <v>129</v>
      </c>
      <c r="F32" s="764" t="str">
        <f t="shared" si="0"/>
        <v>XXX</v>
      </c>
      <c r="G32" s="765"/>
      <c r="H32" s="762"/>
    </row>
    <row r="33" spans="1:8" s="760" customFormat="1" ht="100.15" customHeight="1">
      <c r="A33" s="934"/>
      <c r="B33" s="761" t="s">
        <v>3</v>
      </c>
      <c r="C33" s="767" t="s">
        <v>1349</v>
      </c>
      <c r="D33" s="766" t="s">
        <v>149</v>
      </c>
      <c r="E33" s="763" t="s">
        <v>129</v>
      </c>
      <c r="F33" s="764" t="str">
        <f t="shared" si="0"/>
        <v>XXX</v>
      </c>
      <c r="G33" s="768"/>
      <c r="H33" s="762"/>
    </row>
    <row r="34" spans="1:8" s="760" customFormat="1" ht="112.9" customHeight="1">
      <c r="A34" s="934"/>
      <c r="B34" s="761" t="s">
        <v>3</v>
      </c>
      <c r="C34" s="767" t="s">
        <v>1350</v>
      </c>
      <c r="D34" s="766" t="s">
        <v>149</v>
      </c>
      <c r="E34" s="763" t="s">
        <v>129</v>
      </c>
      <c r="F34" s="764" t="str">
        <f t="shared" si="0"/>
        <v>XXX</v>
      </c>
      <c r="G34" s="765"/>
      <c r="H34" s="762"/>
    </row>
    <row r="35" spans="1:8" s="760" customFormat="1" ht="93" customHeight="1">
      <c r="A35" s="934"/>
      <c r="B35" s="769" t="s">
        <v>462</v>
      </c>
      <c r="C35" s="762" t="s">
        <v>83</v>
      </c>
      <c r="D35" s="766">
        <v>250</v>
      </c>
      <c r="E35" s="763" t="s">
        <v>129</v>
      </c>
      <c r="F35" s="764" t="str">
        <f t="shared" si="0"/>
        <v>023</v>
      </c>
      <c r="G35" s="765"/>
      <c r="H35" s="767"/>
    </row>
    <row r="36" spans="1:8" s="760" customFormat="1" ht="96" customHeight="1">
      <c r="A36" s="934"/>
      <c r="B36" s="769" t="s">
        <v>77</v>
      </c>
      <c r="C36" s="770" t="s">
        <v>1351</v>
      </c>
      <c r="D36" s="766" t="s">
        <v>149</v>
      </c>
      <c r="E36" s="766">
        <v>1200</v>
      </c>
      <c r="F36" s="764" t="str">
        <f t="shared" si="0"/>
        <v>211</v>
      </c>
      <c r="G36" s="771"/>
      <c r="H36" s="767"/>
    </row>
    <row r="37" spans="1:8" s="760" customFormat="1" ht="84" customHeight="1">
      <c r="A37" s="934"/>
      <c r="B37" s="761" t="s">
        <v>234</v>
      </c>
      <c r="C37" s="762" t="s">
        <v>253</v>
      </c>
      <c r="D37" s="766">
        <v>470</v>
      </c>
      <c r="E37" s="766">
        <v>470</v>
      </c>
      <c r="F37" s="764" t="str">
        <f t="shared" si="0"/>
        <v>210</v>
      </c>
      <c r="G37" s="765"/>
      <c r="H37" s="762"/>
    </row>
    <row r="38" spans="1:8" s="760" customFormat="1" ht="84" customHeight="1">
      <c r="A38" s="934"/>
      <c r="B38" s="761" t="s">
        <v>1366</v>
      </c>
      <c r="C38" s="762" t="s">
        <v>1367</v>
      </c>
      <c r="D38" s="766" t="s">
        <v>149</v>
      </c>
      <c r="E38" s="766">
        <v>800</v>
      </c>
      <c r="F38" s="764" t="str">
        <f t="shared" si="0"/>
        <v>269</v>
      </c>
      <c r="G38" s="765"/>
      <c r="H38" s="762"/>
    </row>
    <row r="39" spans="1:8" s="760" customFormat="1" ht="87" customHeight="1">
      <c r="A39" s="934"/>
      <c r="B39" s="761" t="s">
        <v>1352</v>
      </c>
      <c r="C39" s="770" t="s">
        <v>1353</v>
      </c>
      <c r="D39" s="766">
        <v>640</v>
      </c>
      <c r="E39" s="766">
        <v>640</v>
      </c>
      <c r="F39" s="764" t="str">
        <f t="shared" si="0"/>
        <v>270</v>
      </c>
      <c r="G39" s="765"/>
      <c r="H39" s="770"/>
    </row>
    <row r="40" spans="1:8" s="760" customFormat="1" ht="93.6" customHeight="1">
      <c r="A40" s="934"/>
      <c r="B40" s="761" t="s">
        <v>143</v>
      </c>
      <c r="C40" s="767" t="s">
        <v>1354</v>
      </c>
      <c r="D40" s="766">
        <v>490</v>
      </c>
      <c r="E40" s="763" t="s">
        <v>129</v>
      </c>
      <c r="F40" s="764" t="str">
        <f t="shared" si="0"/>
        <v>431</v>
      </c>
      <c r="G40" s="765"/>
      <c r="H40" s="762"/>
    </row>
    <row r="41" spans="1:8" s="760" customFormat="1" ht="76.150000000000006" customHeight="1">
      <c r="A41" s="934"/>
      <c r="B41" s="761" t="s">
        <v>29</v>
      </c>
      <c r="C41" s="762" t="s">
        <v>30</v>
      </c>
      <c r="D41" s="763" t="s">
        <v>129</v>
      </c>
      <c r="E41" s="763" t="s">
        <v>129</v>
      </c>
      <c r="F41" s="764" t="str">
        <f t="shared" si="0"/>
        <v>505</v>
      </c>
      <c r="G41" s="765"/>
      <c r="H41" s="762"/>
    </row>
    <row r="42" spans="1:8" s="760" customFormat="1" ht="84" customHeight="1">
      <c r="A42" s="934"/>
      <c r="B42" s="761" t="s">
        <v>1355</v>
      </c>
      <c r="C42" s="762" t="s">
        <v>1356</v>
      </c>
      <c r="D42" s="766">
        <v>250</v>
      </c>
      <c r="E42" s="763" t="s">
        <v>129</v>
      </c>
      <c r="F42" s="764" t="str">
        <f t="shared" si="0"/>
        <v>41Α</v>
      </c>
      <c r="G42" s="765"/>
      <c r="H42" s="772"/>
    </row>
    <row r="43" spans="1:8" s="760" customFormat="1" ht="84" customHeight="1">
      <c r="A43" s="934"/>
      <c r="B43" s="761" t="s">
        <v>1361</v>
      </c>
      <c r="C43" s="762" t="s">
        <v>1362</v>
      </c>
      <c r="D43" s="766">
        <v>650</v>
      </c>
      <c r="E43" s="763" t="s">
        <v>129</v>
      </c>
      <c r="F43" s="764" t="str">
        <f t="shared" si="0"/>
        <v>4KD</v>
      </c>
      <c r="G43" s="765"/>
      <c r="H43" s="772"/>
    </row>
    <row r="44" spans="1:8" s="760" customFormat="1" ht="84" customHeight="1">
      <c r="A44" s="934"/>
      <c r="B44" s="761" t="s">
        <v>1357</v>
      </c>
      <c r="C44" s="762" t="s">
        <v>231</v>
      </c>
      <c r="D44" s="766" t="s">
        <v>149</v>
      </c>
      <c r="E44" s="766">
        <v>250</v>
      </c>
      <c r="F44" s="764" t="str">
        <f t="shared" si="0"/>
        <v>4KG</v>
      </c>
      <c r="G44" s="765"/>
      <c r="H44" s="772"/>
    </row>
    <row r="45" spans="1:8" s="760" customFormat="1" ht="98.45" customHeight="1">
      <c r="A45" s="934"/>
      <c r="B45" s="761" t="s">
        <v>1358</v>
      </c>
      <c r="C45" s="767" t="s">
        <v>1364</v>
      </c>
      <c r="D45" s="766" t="s">
        <v>149</v>
      </c>
      <c r="E45" s="763" t="s">
        <v>129</v>
      </c>
      <c r="F45" s="764" t="str">
        <f t="shared" si="0"/>
        <v>4ΚL</v>
      </c>
      <c r="G45" s="765"/>
      <c r="H45" s="770"/>
    </row>
    <row r="46" spans="1:8" s="760" customFormat="1" ht="81" customHeight="1">
      <c r="A46" s="934"/>
      <c r="B46" s="761" t="s">
        <v>29</v>
      </c>
      <c r="C46" s="762" t="s">
        <v>30</v>
      </c>
      <c r="D46" s="763" t="s">
        <v>129</v>
      </c>
      <c r="E46" s="763" t="s">
        <v>129</v>
      </c>
      <c r="F46" s="764" t="str">
        <f t="shared" si="0"/>
        <v>505</v>
      </c>
      <c r="G46" s="765"/>
      <c r="H46" s="762"/>
    </row>
    <row r="47" spans="1:8" s="760" customFormat="1" ht="81" customHeight="1">
      <c r="A47" s="934"/>
      <c r="B47" s="787" t="s">
        <v>1363</v>
      </c>
      <c r="C47" s="788" t="s">
        <v>1365</v>
      </c>
      <c r="D47" s="763" t="s">
        <v>129</v>
      </c>
      <c r="E47" s="766" t="s">
        <v>149</v>
      </c>
      <c r="F47" s="789" t="str">
        <f t="shared" si="0"/>
        <v>564</v>
      </c>
      <c r="G47" s="790"/>
      <c r="H47" s="762"/>
    </row>
    <row r="48" spans="1:8" s="760" customFormat="1" ht="81.599999999999994" customHeight="1" thickBot="1">
      <c r="A48" s="935"/>
      <c r="B48" s="773" t="s">
        <v>199</v>
      </c>
      <c r="C48" s="774" t="s">
        <v>200</v>
      </c>
      <c r="D48" s="775" t="s">
        <v>149</v>
      </c>
      <c r="E48" s="776" t="s">
        <v>129</v>
      </c>
      <c r="F48" s="777" t="str">
        <f t="shared" si="0"/>
        <v>614</v>
      </c>
      <c r="G48" s="778"/>
      <c r="H48" s="767"/>
    </row>
    <row r="49" spans="1:8" ht="48.75" customHeight="1">
      <c r="A49" s="47"/>
      <c r="B49" s="710" t="s">
        <v>351</v>
      </c>
      <c r="C49" s="710"/>
      <c r="D49" s="710"/>
      <c r="E49" s="710"/>
      <c r="F49" s="779"/>
      <c r="G49" s="780"/>
      <c r="H49" s="762"/>
    </row>
    <row r="50" spans="1:8" ht="48.75" customHeight="1">
      <c r="A50" s="49"/>
      <c r="B50" s="781" t="s">
        <v>352</v>
      </c>
      <c r="C50" s="781"/>
      <c r="D50" s="781"/>
      <c r="E50" s="710"/>
      <c r="F50" s="779"/>
      <c r="G50" s="780"/>
      <c r="H50" s="772"/>
    </row>
    <row r="51" spans="1:8" ht="41.25">
      <c r="H51" s="767"/>
    </row>
  </sheetData>
  <mergeCells count="7">
    <mergeCell ref="B8:C8"/>
    <mergeCell ref="F8:F9"/>
    <mergeCell ref="A1:A48"/>
    <mergeCell ref="B1:C6"/>
    <mergeCell ref="F1:G6"/>
    <mergeCell ref="B7:C7"/>
    <mergeCell ref="F7:G7"/>
  </mergeCells>
  <hyperlinks>
    <hyperlink ref="B8:C8" location="'ΠΡΟΤΕΙΝΟΜΕΝΟΣ ΤΙΜΟΚΑΤΑΛΟΓΟΣ'!A1" display="ΣΥΝΟΠΤΙΚΟΣ ΤΙΜΟΚΑΤΑΛΟΓΟΣ"/>
  </hyperlinks>
  <pageMargins left="0.7" right="0.7" top="0.75" bottom="0.75" header="0.3" footer="0.3"/>
  <pageSetup paperSize="9" scale="1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7" sqref="H27"/>
    </sheetView>
  </sheetViews>
  <sheetFormatPr defaultRowHeight="12.75"/>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7"/>
  <sheetViews>
    <sheetView view="pageBreakPreview" zoomScale="25" zoomScaleNormal="25" zoomScaleSheetLayoutView="25" workbookViewId="0">
      <selection activeCell="E15" sqref="E15"/>
    </sheetView>
  </sheetViews>
  <sheetFormatPr defaultRowHeight="44.25"/>
  <cols>
    <col min="1" max="1" width="21.42578125" style="632" customWidth="1"/>
    <col min="2" max="2" width="21.42578125" style="633" customWidth="1"/>
    <col min="3" max="3" width="252.28515625" style="634" customWidth="1"/>
    <col min="4" max="4" width="61.5703125" style="635" customWidth="1"/>
    <col min="5" max="5" width="63.28515625" style="636" customWidth="1"/>
    <col min="6" max="6" width="23.7109375" style="637" customWidth="1"/>
    <col min="7" max="7" width="155.5703125" style="630" customWidth="1"/>
    <col min="8" max="248" width="9.140625" style="606"/>
    <col min="249" max="250" width="21.42578125" style="606" customWidth="1"/>
    <col min="251" max="251" width="252.28515625" style="606" customWidth="1"/>
    <col min="252" max="252" width="61.5703125" style="606" customWidth="1"/>
    <col min="253" max="253" width="63.28515625" style="606" customWidth="1"/>
    <col min="254" max="254" width="37.7109375" style="606" customWidth="1"/>
    <col min="255" max="256" width="35.85546875" style="606" customWidth="1"/>
    <col min="257" max="257" width="23.7109375" style="606" customWidth="1"/>
    <col min="258" max="258" width="155.5703125" style="606" customWidth="1"/>
    <col min="259" max="504" width="9.140625" style="606"/>
    <col min="505" max="506" width="21.42578125" style="606" customWidth="1"/>
    <col min="507" max="507" width="252.28515625" style="606" customWidth="1"/>
    <col min="508" max="508" width="61.5703125" style="606" customWidth="1"/>
    <col min="509" max="509" width="63.28515625" style="606" customWidth="1"/>
    <col min="510" max="510" width="37.7109375" style="606" customWidth="1"/>
    <col min="511" max="512" width="35.85546875" style="606" customWidth="1"/>
    <col min="513" max="513" width="23.7109375" style="606" customWidth="1"/>
    <col min="514" max="514" width="155.5703125" style="606" customWidth="1"/>
    <col min="515" max="760" width="9.140625" style="606"/>
    <col min="761" max="762" width="21.42578125" style="606" customWidth="1"/>
    <col min="763" max="763" width="252.28515625" style="606" customWidth="1"/>
    <col min="764" max="764" width="61.5703125" style="606" customWidth="1"/>
    <col min="765" max="765" width="63.28515625" style="606" customWidth="1"/>
    <col min="766" max="766" width="37.7109375" style="606" customWidth="1"/>
    <col min="767" max="768" width="35.85546875" style="606" customWidth="1"/>
    <col min="769" max="769" width="23.7109375" style="606" customWidth="1"/>
    <col min="770" max="770" width="155.5703125" style="606" customWidth="1"/>
    <col min="771" max="1016" width="9.140625" style="606"/>
    <col min="1017" max="1018" width="21.42578125" style="606" customWidth="1"/>
    <col min="1019" max="1019" width="252.28515625" style="606" customWidth="1"/>
    <col min="1020" max="1020" width="61.5703125" style="606" customWidth="1"/>
    <col min="1021" max="1021" width="63.28515625" style="606" customWidth="1"/>
    <col min="1022" max="1022" width="37.7109375" style="606" customWidth="1"/>
    <col min="1023" max="1024" width="35.85546875" style="606" customWidth="1"/>
    <col min="1025" max="1025" width="23.7109375" style="606" customWidth="1"/>
    <col min="1026" max="1026" width="155.5703125" style="606" customWidth="1"/>
    <col min="1027" max="1272" width="9.140625" style="606"/>
    <col min="1273" max="1274" width="21.42578125" style="606" customWidth="1"/>
    <col min="1275" max="1275" width="252.28515625" style="606" customWidth="1"/>
    <col min="1276" max="1276" width="61.5703125" style="606" customWidth="1"/>
    <col min="1277" max="1277" width="63.28515625" style="606" customWidth="1"/>
    <col min="1278" max="1278" width="37.7109375" style="606" customWidth="1"/>
    <col min="1279" max="1280" width="35.85546875" style="606" customWidth="1"/>
    <col min="1281" max="1281" width="23.7109375" style="606" customWidth="1"/>
    <col min="1282" max="1282" width="155.5703125" style="606" customWidth="1"/>
    <col min="1283" max="1528" width="9.140625" style="606"/>
    <col min="1529" max="1530" width="21.42578125" style="606" customWidth="1"/>
    <col min="1531" max="1531" width="252.28515625" style="606" customWidth="1"/>
    <col min="1532" max="1532" width="61.5703125" style="606" customWidth="1"/>
    <col min="1533" max="1533" width="63.28515625" style="606" customWidth="1"/>
    <col min="1534" max="1534" width="37.7109375" style="606" customWidth="1"/>
    <col min="1535" max="1536" width="35.85546875" style="606" customWidth="1"/>
    <col min="1537" max="1537" width="23.7109375" style="606" customWidth="1"/>
    <col min="1538" max="1538" width="155.5703125" style="606" customWidth="1"/>
    <col min="1539" max="1784" width="9.140625" style="606"/>
    <col min="1785" max="1786" width="21.42578125" style="606" customWidth="1"/>
    <col min="1787" max="1787" width="252.28515625" style="606" customWidth="1"/>
    <col min="1788" max="1788" width="61.5703125" style="606" customWidth="1"/>
    <col min="1789" max="1789" width="63.28515625" style="606" customWidth="1"/>
    <col min="1790" max="1790" width="37.7109375" style="606" customWidth="1"/>
    <col min="1791" max="1792" width="35.85546875" style="606" customWidth="1"/>
    <col min="1793" max="1793" width="23.7109375" style="606" customWidth="1"/>
    <col min="1794" max="1794" width="155.5703125" style="606" customWidth="1"/>
    <col min="1795" max="2040" width="9.140625" style="606"/>
    <col min="2041" max="2042" width="21.42578125" style="606" customWidth="1"/>
    <col min="2043" max="2043" width="252.28515625" style="606" customWidth="1"/>
    <col min="2044" max="2044" width="61.5703125" style="606" customWidth="1"/>
    <col min="2045" max="2045" width="63.28515625" style="606" customWidth="1"/>
    <col min="2046" max="2046" width="37.7109375" style="606" customWidth="1"/>
    <col min="2047" max="2048" width="35.85546875" style="606" customWidth="1"/>
    <col min="2049" max="2049" width="23.7109375" style="606" customWidth="1"/>
    <col min="2050" max="2050" width="155.5703125" style="606" customWidth="1"/>
    <col min="2051" max="2296" width="9.140625" style="606"/>
    <col min="2297" max="2298" width="21.42578125" style="606" customWidth="1"/>
    <col min="2299" max="2299" width="252.28515625" style="606" customWidth="1"/>
    <col min="2300" max="2300" width="61.5703125" style="606" customWidth="1"/>
    <col min="2301" max="2301" width="63.28515625" style="606" customWidth="1"/>
    <col min="2302" max="2302" width="37.7109375" style="606" customWidth="1"/>
    <col min="2303" max="2304" width="35.85546875" style="606" customWidth="1"/>
    <col min="2305" max="2305" width="23.7109375" style="606" customWidth="1"/>
    <col min="2306" max="2306" width="155.5703125" style="606" customWidth="1"/>
    <col min="2307" max="2552" width="9.140625" style="606"/>
    <col min="2553" max="2554" width="21.42578125" style="606" customWidth="1"/>
    <col min="2555" max="2555" width="252.28515625" style="606" customWidth="1"/>
    <col min="2556" max="2556" width="61.5703125" style="606" customWidth="1"/>
    <col min="2557" max="2557" width="63.28515625" style="606" customWidth="1"/>
    <col min="2558" max="2558" width="37.7109375" style="606" customWidth="1"/>
    <col min="2559" max="2560" width="35.85546875" style="606" customWidth="1"/>
    <col min="2561" max="2561" width="23.7109375" style="606" customWidth="1"/>
    <col min="2562" max="2562" width="155.5703125" style="606" customWidth="1"/>
    <col min="2563" max="2808" width="9.140625" style="606"/>
    <col min="2809" max="2810" width="21.42578125" style="606" customWidth="1"/>
    <col min="2811" max="2811" width="252.28515625" style="606" customWidth="1"/>
    <col min="2812" max="2812" width="61.5703125" style="606" customWidth="1"/>
    <col min="2813" max="2813" width="63.28515625" style="606" customWidth="1"/>
    <col min="2814" max="2814" width="37.7109375" style="606" customWidth="1"/>
    <col min="2815" max="2816" width="35.85546875" style="606" customWidth="1"/>
    <col min="2817" max="2817" width="23.7109375" style="606" customWidth="1"/>
    <col min="2818" max="2818" width="155.5703125" style="606" customWidth="1"/>
    <col min="2819" max="3064" width="9.140625" style="606"/>
    <col min="3065" max="3066" width="21.42578125" style="606" customWidth="1"/>
    <col min="3067" max="3067" width="252.28515625" style="606" customWidth="1"/>
    <col min="3068" max="3068" width="61.5703125" style="606" customWidth="1"/>
    <col min="3069" max="3069" width="63.28515625" style="606" customWidth="1"/>
    <col min="3070" max="3070" width="37.7109375" style="606" customWidth="1"/>
    <col min="3071" max="3072" width="35.85546875" style="606" customWidth="1"/>
    <col min="3073" max="3073" width="23.7109375" style="606" customWidth="1"/>
    <col min="3074" max="3074" width="155.5703125" style="606" customWidth="1"/>
    <col min="3075" max="3320" width="9.140625" style="606"/>
    <col min="3321" max="3322" width="21.42578125" style="606" customWidth="1"/>
    <col min="3323" max="3323" width="252.28515625" style="606" customWidth="1"/>
    <col min="3324" max="3324" width="61.5703125" style="606" customWidth="1"/>
    <col min="3325" max="3325" width="63.28515625" style="606" customWidth="1"/>
    <col min="3326" max="3326" width="37.7109375" style="606" customWidth="1"/>
    <col min="3327" max="3328" width="35.85546875" style="606" customWidth="1"/>
    <col min="3329" max="3329" width="23.7109375" style="606" customWidth="1"/>
    <col min="3330" max="3330" width="155.5703125" style="606" customWidth="1"/>
    <col min="3331" max="3576" width="9.140625" style="606"/>
    <col min="3577" max="3578" width="21.42578125" style="606" customWidth="1"/>
    <col min="3579" max="3579" width="252.28515625" style="606" customWidth="1"/>
    <col min="3580" max="3580" width="61.5703125" style="606" customWidth="1"/>
    <col min="3581" max="3581" width="63.28515625" style="606" customWidth="1"/>
    <col min="3582" max="3582" width="37.7109375" style="606" customWidth="1"/>
    <col min="3583" max="3584" width="35.85546875" style="606" customWidth="1"/>
    <col min="3585" max="3585" width="23.7109375" style="606" customWidth="1"/>
    <col min="3586" max="3586" width="155.5703125" style="606" customWidth="1"/>
    <col min="3587" max="3832" width="9.140625" style="606"/>
    <col min="3833" max="3834" width="21.42578125" style="606" customWidth="1"/>
    <col min="3835" max="3835" width="252.28515625" style="606" customWidth="1"/>
    <col min="3836" max="3836" width="61.5703125" style="606" customWidth="1"/>
    <col min="3837" max="3837" width="63.28515625" style="606" customWidth="1"/>
    <col min="3838" max="3838" width="37.7109375" style="606" customWidth="1"/>
    <col min="3839" max="3840" width="35.85546875" style="606" customWidth="1"/>
    <col min="3841" max="3841" width="23.7109375" style="606" customWidth="1"/>
    <col min="3842" max="3842" width="155.5703125" style="606" customWidth="1"/>
    <col min="3843" max="4088" width="9.140625" style="606"/>
    <col min="4089" max="4090" width="21.42578125" style="606" customWidth="1"/>
    <col min="4091" max="4091" width="252.28515625" style="606" customWidth="1"/>
    <col min="4092" max="4092" width="61.5703125" style="606" customWidth="1"/>
    <col min="4093" max="4093" width="63.28515625" style="606" customWidth="1"/>
    <col min="4094" max="4094" width="37.7109375" style="606" customWidth="1"/>
    <col min="4095" max="4096" width="35.85546875" style="606" customWidth="1"/>
    <col min="4097" max="4097" width="23.7109375" style="606" customWidth="1"/>
    <col min="4098" max="4098" width="155.5703125" style="606" customWidth="1"/>
    <col min="4099" max="4344" width="9.140625" style="606"/>
    <col min="4345" max="4346" width="21.42578125" style="606" customWidth="1"/>
    <col min="4347" max="4347" width="252.28515625" style="606" customWidth="1"/>
    <col min="4348" max="4348" width="61.5703125" style="606" customWidth="1"/>
    <col min="4349" max="4349" width="63.28515625" style="606" customWidth="1"/>
    <col min="4350" max="4350" width="37.7109375" style="606" customWidth="1"/>
    <col min="4351" max="4352" width="35.85546875" style="606" customWidth="1"/>
    <col min="4353" max="4353" width="23.7109375" style="606" customWidth="1"/>
    <col min="4354" max="4354" width="155.5703125" style="606" customWidth="1"/>
    <col min="4355" max="4600" width="9.140625" style="606"/>
    <col min="4601" max="4602" width="21.42578125" style="606" customWidth="1"/>
    <col min="4603" max="4603" width="252.28515625" style="606" customWidth="1"/>
    <col min="4604" max="4604" width="61.5703125" style="606" customWidth="1"/>
    <col min="4605" max="4605" width="63.28515625" style="606" customWidth="1"/>
    <col min="4606" max="4606" width="37.7109375" style="606" customWidth="1"/>
    <col min="4607" max="4608" width="35.85546875" style="606" customWidth="1"/>
    <col min="4609" max="4609" width="23.7109375" style="606" customWidth="1"/>
    <col min="4610" max="4610" width="155.5703125" style="606" customWidth="1"/>
    <col min="4611" max="4856" width="9.140625" style="606"/>
    <col min="4857" max="4858" width="21.42578125" style="606" customWidth="1"/>
    <col min="4859" max="4859" width="252.28515625" style="606" customWidth="1"/>
    <col min="4860" max="4860" width="61.5703125" style="606" customWidth="1"/>
    <col min="4861" max="4861" width="63.28515625" style="606" customWidth="1"/>
    <col min="4862" max="4862" width="37.7109375" style="606" customWidth="1"/>
    <col min="4863" max="4864" width="35.85546875" style="606" customWidth="1"/>
    <col min="4865" max="4865" width="23.7109375" style="606" customWidth="1"/>
    <col min="4866" max="4866" width="155.5703125" style="606" customWidth="1"/>
    <col min="4867" max="5112" width="9.140625" style="606"/>
    <col min="5113" max="5114" width="21.42578125" style="606" customWidth="1"/>
    <col min="5115" max="5115" width="252.28515625" style="606" customWidth="1"/>
    <col min="5116" max="5116" width="61.5703125" style="606" customWidth="1"/>
    <col min="5117" max="5117" width="63.28515625" style="606" customWidth="1"/>
    <col min="5118" max="5118" width="37.7109375" style="606" customWidth="1"/>
    <col min="5119" max="5120" width="35.85546875" style="606" customWidth="1"/>
    <col min="5121" max="5121" width="23.7109375" style="606" customWidth="1"/>
    <col min="5122" max="5122" width="155.5703125" style="606" customWidth="1"/>
    <col min="5123" max="5368" width="9.140625" style="606"/>
    <col min="5369" max="5370" width="21.42578125" style="606" customWidth="1"/>
    <col min="5371" max="5371" width="252.28515625" style="606" customWidth="1"/>
    <col min="5372" max="5372" width="61.5703125" style="606" customWidth="1"/>
    <col min="5373" max="5373" width="63.28515625" style="606" customWidth="1"/>
    <col min="5374" max="5374" width="37.7109375" style="606" customWidth="1"/>
    <col min="5375" max="5376" width="35.85546875" style="606" customWidth="1"/>
    <col min="5377" max="5377" width="23.7109375" style="606" customWidth="1"/>
    <col min="5378" max="5378" width="155.5703125" style="606" customWidth="1"/>
    <col min="5379" max="5624" width="9.140625" style="606"/>
    <col min="5625" max="5626" width="21.42578125" style="606" customWidth="1"/>
    <col min="5627" max="5627" width="252.28515625" style="606" customWidth="1"/>
    <col min="5628" max="5628" width="61.5703125" style="606" customWidth="1"/>
    <col min="5629" max="5629" width="63.28515625" style="606" customWidth="1"/>
    <col min="5630" max="5630" width="37.7109375" style="606" customWidth="1"/>
    <col min="5631" max="5632" width="35.85546875" style="606" customWidth="1"/>
    <col min="5633" max="5633" width="23.7109375" style="606" customWidth="1"/>
    <col min="5634" max="5634" width="155.5703125" style="606" customWidth="1"/>
    <col min="5635" max="5880" width="9.140625" style="606"/>
    <col min="5881" max="5882" width="21.42578125" style="606" customWidth="1"/>
    <col min="5883" max="5883" width="252.28515625" style="606" customWidth="1"/>
    <col min="5884" max="5884" width="61.5703125" style="606" customWidth="1"/>
    <col min="5885" max="5885" width="63.28515625" style="606" customWidth="1"/>
    <col min="5886" max="5886" width="37.7109375" style="606" customWidth="1"/>
    <col min="5887" max="5888" width="35.85546875" style="606" customWidth="1"/>
    <col min="5889" max="5889" width="23.7109375" style="606" customWidth="1"/>
    <col min="5890" max="5890" width="155.5703125" style="606" customWidth="1"/>
    <col min="5891" max="6136" width="9.140625" style="606"/>
    <col min="6137" max="6138" width="21.42578125" style="606" customWidth="1"/>
    <col min="6139" max="6139" width="252.28515625" style="606" customWidth="1"/>
    <col min="6140" max="6140" width="61.5703125" style="606" customWidth="1"/>
    <col min="6141" max="6141" width="63.28515625" style="606" customWidth="1"/>
    <col min="6142" max="6142" width="37.7109375" style="606" customWidth="1"/>
    <col min="6143" max="6144" width="35.85546875" style="606" customWidth="1"/>
    <col min="6145" max="6145" width="23.7109375" style="606" customWidth="1"/>
    <col min="6146" max="6146" width="155.5703125" style="606" customWidth="1"/>
    <col min="6147" max="6392" width="9.140625" style="606"/>
    <col min="6393" max="6394" width="21.42578125" style="606" customWidth="1"/>
    <col min="6395" max="6395" width="252.28515625" style="606" customWidth="1"/>
    <col min="6396" max="6396" width="61.5703125" style="606" customWidth="1"/>
    <col min="6397" max="6397" width="63.28515625" style="606" customWidth="1"/>
    <col min="6398" max="6398" width="37.7109375" style="606" customWidth="1"/>
    <col min="6399" max="6400" width="35.85546875" style="606" customWidth="1"/>
    <col min="6401" max="6401" width="23.7109375" style="606" customWidth="1"/>
    <col min="6402" max="6402" width="155.5703125" style="606" customWidth="1"/>
    <col min="6403" max="6648" width="9.140625" style="606"/>
    <col min="6649" max="6650" width="21.42578125" style="606" customWidth="1"/>
    <col min="6651" max="6651" width="252.28515625" style="606" customWidth="1"/>
    <col min="6652" max="6652" width="61.5703125" style="606" customWidth="1"/>
    <col min="6653" max="6653" width="63.28515625" style="606" customWidth="1"/>
    <col min="6654" max="6654" width="37.7109375" style="606" customWidth="1"/>
    <col min="6655" max="6656" width="35.85546875" style="606" customWidth="1"/>
    <col min="6657" max="6657" width="23.7109375" style="606" customWidth="1"/>
    <col min="6658" max="6658" width="155.5703125" style="606" customWidth="1"/>
    <col min="6659" max="6904" width="9.140625" style="606"/>
    <col min="6905" max="6906" width="21.42578125" style="606" customWidth="1"/>
    <col min="6907" max="6907" width="252.28515625" style="606" customWidth="1"/>
    <col min="6908" max="6908" width="61.5703125" style="606" customWidth="1"/>
    <col min="6909" max="6909" width="63.28515625" style="606" customWidth="1"/>
    <col min="6910" max="6910" width="37.7109375" style="606" customWidth="1"/>
    <col min="6911" max="6912" width="35.85546875" style="606" customWidth="1"/>
    <col min="6913" max="6913" width="23.7109375" style="606" customWidth="1"/>
    <col min="6914" max="6914" width="155.5703125" style="606" customWidth="1"/>
    <col min="6915" max="7160" width="9.140625" style="606"/>
    <col min="7161" max="7162" width="21.42578125" style="606" customWidth="1"/>
    <col min="7163" max="7163" width="252.28515625" style="606" customWidth="1"/>
    <col min="7164" max="7164" width="61.5703125" style="606" customWidth="1"/>
    <col min="7165" max="7165" width="63.28515625" style="606" customWidth="1"/>
    <col min="7166" max="7166" width="37.7109375" style="606" customWidth="1"/>
    <col min="7167" max="7168" width="35.85546875" style="606" customWidth="1"/>
    <col min="7169" max="7169" width="23.7109375" style="606" customWidth="1"/>
    <col min="7170" max="7170" width="155.5703125" style="606" customWidth="1"/>
    <col min="7171" max="7416" width="9.140625" style="606"/>
    <col min="7417" max="7418" width="21.42578125" style="606" customWidth="1"/>
    <col min="7419" max="7419" width="252.28515625" style="606" customWidth="1"/>
    <col min="7420" max="7420" width="61.5703125" style="606" customWidth="1"/>
    <col min="7421" max="7421" width="63.28515625" style="606" customWidth="1"/>
    <col min="7422" max="7422" width="37.7109375" style="606" customWidth="1"/>
    <col min="7423" max="7424" width="35.85546875" style="606" customWidth="1"/>
    <col min="7425" max="7425" width="23.7109375" style="606" customWidth="1"/>
    <col min="7426" max="7426" width="155.5703125" style="606" customWidth="1"/>
    <col min="7427" max="7672" width="9.140625" style="606"/>
    <col min="7673" max="7674" width="21.42578125" style="606" customWidth="1"/>
    <col min="7675" max="7675" width="252.28515625" style="606" customWidth="1"/>
    <col min="7676" max="7676" width="61.5703125" style="606" customWidth="1"/>
    <col min="7677" max="7677" width="63.28515625" style="606" customWidth="1"/>
    <col min="7678" max="7678" width="37.7109375" style="606" customWidth="1"/>
    <col min="7679" max="7680" width="35.85546875" style="606" customWidth="1"/>
    <col min="7681" max="7681" width="23.7109375" style="606" customWidth="1"/>
    <col min="7682" max="7682" width="155.5703125" style="606" customWidth="1"/>
    <col min="7683" max="7928" width="9.140625" style="606"/>
    <col min="7929" max="7930" width="21.42578125" style="606" customWidth="1"/>
    <col min="7931" max="7931" width="252.28515625" style="606" customWidth="1"/>
    <col min="7932" max="7932" width="61.5703125" style="606" customWidth="1"/>
    <col min="7933" max="7933" width="63.28515625" style="606" customWidth="1"/>
    <col min="7934" max="7934" width="37.7109375" style="606" customWidth="1"/>
    <col min="7935" max="7936" width="35.85546875" style="606" customWidth="1"/>
    <col min="7937" max="7937" width="23.7109375" style="606" customWidth="1"/>
    <col min="7938" max="7938" width="155.5703125" style="606" customWidth="1"/>
    <col min="7939" max="8184" width="9.140625" style="606"/>
    <col min="8185" max="8186" width="21.42578125" style="606" customWidth="1"/>
    <col min="8187" max="8187" width="252.28515625" style="606" customWidth="1"/>
    <col min="8188" max="8188" width="61.5703125" style="606" customWidth="1"/>
    <col min="8189" max="8189" width="63.28515625" style="606" customWidth="1"/>
    <col min="8190" max="8190" width="37.7109375" style="606" customWidth="1"/>
    <col min="8191" max="8192" width="35.85546875" style="606" customWidth="1"/>
    <col min="8193" max="8193" width="23.7109375" style="606" customWidth="1"/>
    <col min="8194" max="8194" width="155.5703125" style="606" customWidth="1"/>
    <col min="8195" max="8440" width="9.140625" style="606"/>
    <col min="8441" max="8442" width="21.42578125" style="606" customWidth="1"/>
    <col min="8443" max="8443" width="252.28515625" style="606" customWidth="1"/>
    <col min="8444" max="8444" width="61.5703125" style="606" customWidth="1"/>
    <col min="8445" max="8445" width="63.28515625" style="606" customWidth="1"/>
    <col min="8446" max="8446" width="37.7109375" style="606" customWidth="1"/>
    <col min="8447" max="8448" width="35.85546875" style="606" customWidth="1"/>
    <col min="8449" max="8449" width="23.7109375" style="606" customWidth="1"/>
    <col min="8450" max="8450" width="155.5703125" style="606" customWidth="1"/>
    <col min="8451" max="8696" width="9.140625" style="606"/>
    <col min="8697" max="8698" width="21.42578125" style="606" customWidth="1"/>
    <col min="8699" max="8699" width="252.28515625" style="606" customWidth="1"/>
    <col min="8700" max="8700" width="61.5703125" style="606" customWidth="1"/>
    <col min="8701" max="8701" width="63.28515625" style="606" customWidth="1"/>
    <col min="8702" max="8702" width="37.7109375" style="606" customWidth="1"/>
    <col min="8703" max="8704" width="35.85546875" style="606" customWidth="1"/>
    <col min="8705" max="8705" width="23.7109375" style="606" customWidth="1"/>
    <col min="8706" max="8706" width="155.5703125" style="606" customWidth="1"/>
    <col min="8707" max="8952" width="9.140625" style="606"/>
    <col min="8953" max="8954" width="21.42578125" style="606" customWidth="1"/>
    <col min="8955" max="8955" width="252.28515625" style="606" customWidth="1"/>
    <col min="8956" max="8956" width="61.5703125" style="606" customWidth="1"/>
    <col min="8957" max="8957" width="63.28515625" style="606" customWidth="1"/>
    <col min="8958" max="8958" width="37.7109375" style="606" customWidth="1"/>
    <col min="8959" max="8960" width="35.85546875" style="606" customWidth="1"/>
    <col min="8961" max="8961" width="23.7109375" style="606" customWidth="1"/>
    <col min="8962" max="8962" width="155.5703125" style="606" customWidth="1"/>
    <col min="8963" max="9208" width="9.140625" style="606"/>
    <col min="9209" max="9210" width="21.42578125" style="606" customWidth="1"/>
    <col min="9211" max="9211" width="252.28515625" style="606" customWidth="1"/>
    <col min="9212" max="9212" width="61.5703125" style="606" customWidth="1"/>
    <col min="9213" max="9213" width="63.28515625" style="606" customWidth="1"/>
    <col min="9214" max="9214" width="37.7109375" style="606" customWidth="1"/>
    <col min="9215" max="9216" width="35.85546875" style="606" customWidth="1"/>
    <col min="9217" max="9217" width="23.7109375" style="606" customWidth="1"/>
    <col min="9218" max="9218" width="155.5703125" style="606" customWidth="1"/>
    <col min="9219" max="9464" width="9.140625" style="606"/>
    <col min="9465" max="9466" width="21.42578125" style="606" customWidth="1"/>
    <col min="9467" max="9467" width="252.28515625" style="606" customWidth="1"/>
    <col min="9468" max="9468" width="61.5703125" style="606" customWidth="1"/>
    <col min="9469" max="9469" width="63.28515625" style="606" customWidth="1"/>
    <col min="9470" max="9470" width="37.7109375" style="606" customWidth="1"/>
    <col min="9471" max="9472" width="35.85546875" style="606" customWidth="1"/>
    <col min="9473" max="9473" width="23.7109375" style="606" customWidth="1"/>
    <col min="9474" max="9474" width="155.5703125" style="606" customWidth="1"/>
    <col min="9475" max="9720" width="9.140625" style="606"/>
    <col min="9721" max="9722" width="21.42578125" style="606" customWidth="1"/>
    <col min="9723" max="9723" width="252.28515625" style="606" customWidth="1"/>
    <col min="9724" max="9724" width="61.5703125" style="606" customWidth="1"/>
    <col min="9725" max="9725" width="63.28515625" style="606" customWidth="1"/>
    <col min="9726" max="9726" width="37.7109375" style="606" customWidth="1"/>
    <col min="9727" max="9728" width="35.85546875" style="606" customWidth="1"/>
    <col min="9729" max="9729" width="23.7109375" style="606" customWidth="1"/>
    <col min="9730" max="9730" width="155.5703125" style="606" customWidth="1"/>
    <col min="9731" max="9976" width="9.140625" style="606"/>
    <col min="9977" max="9978" width="21.42578125" style="606" customWidth="1"/>
    <col min="9979" max="9979" width="252.28515625" style="606" customWidth="1"/>
    <col min="9980" max="9980" width="61.5703125" style="606" customWidth="1"/>
    <col min="9981" max="9981" width="63.28515625" style="606" customWidth="1"/>
    <col min="9982" max="9982" width="37.7109375" style="606" customWidth="1"/>
    <col min="9983" max="9984" width="35.85546875" style="606" customWidth="1"/>
    <col min="9985" max="9985" width="23.7109375" style="606" customWidth="1"/>
    <col min="9986" max="9986" width="155.5703125" style="606" customWidth="1"/>
    <col min="9987" max="10232" width="9.140625" style="606"/>
    <col min="10233" max="10234" width="21.42578125" style="606" customWidth="1"/>
    <col min="10235" max="10235" width="252.28515625" style="606" customWidth="1"/>
    <col min="10236" max="10236" width="61.5703125" style="606" customWidth="1"/>
    <col min="10237" max="10237" width="63.28515625" style="606" customWidth="1"/>
    <col min="10238" max="10238" width="37.7109375" style="606" customWidth="1"/>
    <col min="10239" max="10240" width="35.85546875" style="606" customWidth="1"/>
    <col min="10241" max="10241" width="23.7109375" style="606" customWidth="1"/>
    <col min="10242" max="10242" width="155.5703125" style="606" customWidth="1"/>
    <col min="10243" max="10488" width="9.140625" style="606"/>
    <col min="10489" max="10490" width="21.42578125" style="606" customWidth="1"/>
    <col min="10491" max="10491" width="252.28515625" style="606" customWidth="1"/>
    <col min="10492" max="10492" width="61.5703125" style="606" customWidth="1"/>
    <col min="10493" max="10493" width="63.28515625" style="606" customWidth="1"/>
    <col min="10494" max="10494" width="37.7109375" style="606" customWidth="1"/>
    <col min="10495" max="10496" width="35.85546875" style="606" customWidth="1"/>
    <col min="10497" max="10497" width="23.7109375" style="606" customWidth="1"/>
    <col min="10498" max="10498" width="155.5703125" style="606" customWidth="1"/>
    <col min="10499" max="10744" width="9.140625" style="606"/>
    <col min="10745" max="10746" width="21.42578125" style="606" customWidth="1"/>
    <col min="10747" max="10747" width="252.28515625" style="606" customWidth="1"/>
    <col min="10748" max="10748" width="61.5703125" style="606" customWidth="1"/>
    <col min="10749" max="10749" width="63.28515625" style="606" customWidth="1"/>
    <col min="10750" max="10750" width="37.7109375" style="606" customWidth="1"/>
    <col min="10751" max="10752" width="35.85546875" style="606" customWidth="1"/>
    <col min="10753" max="10753" width="23.7109375" style="606" customWidth="1"/>
    <col min="10754" max="10754" width="155.5703125" style="606" customWidth="1"/>
    <col min="10755" max="11000" width="9.140625" style="606"/>
    <col min="11001" max="11002" width="21.42578125" style="606" customWidth="1"/>
    <col min="11003" max="11003" width="252.28515625" style="606" customWidth="1"/>
    <col min="11004" max="11004" width="61.5703125" style="606" customWidth="1"/>
    <col min="11005" max="11005" width="63.28515625" style="606" customWidth="1"/>
    <col min="11006" max="11006" width="37.7109375" style="606" customWidth="1"/>
    <col min="11007" max="11008" width="35.85546875" style="606" customWidth="1"/>
    <col min="11009" max="11009" width="23.7109375" style="606" customWidth="1"/>
    <col min="11010" max="11010" width="155.5703125" style="606" customWidth="1"/>
    <col min="11011" max="11256" width="9.140625" style="606"/>
    <col min="11257" max="11258" width="21.42578125" style="606" customWidth="1"/>
    <col min="11259" max="11259" width="252.28515625" style="606" customWidth="1"/>
    <col min="11260" max="11260" width="61.5703125" style="606" customWidth="1"/>
    <col min="11261" max="11261" width="63.28515625" style="606" customWidth="1"/>
    <col min="11262" max="11262" width="37.7109375" style="606" customWidth="1"/>
    <col min="11263" max="11264" width="35.85546875" style="606" customWidth="1"/>
    <col min="11265" max="11265" width="23.7109375" style="606" customWidth="1"/>
    <col min="11266" max="11266" width="155.5703125" style="606" customWidth="1"/>
    <col min="11267" max="11512" width="9.140625" style="606"/>
    <col min="11513" max="11514" width="21.42578125" style="606" customWidth="1"/>
    <col min="11515" max="11515" width="252.28515625" style="606" customWidth="1"/>
    <col min="11516" max="11516" width="61.5703125" style="606" customWidth="1"/>
    <col min="11517" max="11517" width="63.28515625" style="606" customWidth="1"/>
    <col min="11518" max="11518" width="37.7109375" style="606" customWidth="1"/>
    <col min="11519" max="11520" width="35.85546875" style="606" customWidth="1"/>
    <col min="11521" max="11521" width="23.7109375" style="606" customWidth="1"/>
    <col min="11522" max="11522" width="155.5703125" style="606" customWidth="1"/>
    <col min="11523" max="11768" width="9.140625" style="606"/>
    <col min="11769" max="11770" width="21.42578125" style="606" customWidth="1"/>
    <col min="11771" max="11771" width="252.28515625" style="606" customWidth="1"/>
    <col min="11772" max="11772" width="61.5703125" style="606" customWidth="1"/>
    <col min="11773" max="11773" width="63.28515625" style="606" customWidth="1"/>
    <col min="11774" max="11774" width="37.7109375" style="606" customWidth="1"/>
    <col min="11775" max="11776" width="35.85546875" style="606" customWidth="1"/>
    <col min="11777" max="11777" width="23.7109375" style="606" customWidth="1"/>
    <col min="11778" max="11778" width="155.5703125" style="606" customWidth="1"/>
    <col min="11779" max="12024" width="9.140625" style="606"/>
    <col min="12025" max="12026" width="21.42578125" style="606" customWidth="1"/>
    <col min="12027" max="12027" width="252.28515625" style="606" customWidth="1"/>
    <col min="12028" max="12028" width="61.5703125" style="606" customWidth="1"/>
    <col min="12029" max="12029" width="63.28515625" style="606" customWidth="1"/>
    <col min="12030" max="12030" width="37.7109375" style="606" customWidth="1"/>
    <col min="12031" max="12032" width="35.85546875" style="606" customWidth="1"/>
    <col min="12033" max="12033" width="23.7109375" style="606" customWidth="1"/>
    <col min="12034" max="12034" width="155.5703125" style="606" customWidth="1"/>
    <col min="12035" max="12280" width="9.140625" style="606"/>
    <col min="12281" max="12282" width="21.42578125" style="606" customWidth="1"/>
    <col min="12283" max="12283" width="252.28515625" style="606" customWidth="1"/>
    <col min="12284" max="12284" width="61.5703125" style="606" customWidth="1"/>
    <col min="12285" max="12285" width="63.28515625" style="606" customWidth="1"/>
    <col min="12286" max="12286" width="37.7109375" style="606" customWidth="1"/>
    <col min="12287" max="12288" width="35.85546875" style="606" customWidth="1"/>
    <col min="12289" max="12289" width="23.7109375" style="606" customWidth="1"/>
    <col min="12290" max="12290" width="155.5703125" style="606" customWidth="1"/>
    <col min="12291" max="12536" width="9.140625" style="606"/>
    <col min="12537" max="12538" width="21.42578125" style="606" customWidth="1"/>
    <col min="12539" max="12539" width="252.28515625" style="606" customWidth="1"/>
    <col min="12540" max="12540" width="61.5703125" style="606" customWidth="1"/>
    <col min="12541" max="12541" width="63.28515625" style="606" customWidth="1"/>
    <col min="12542" max="12542" width="37.7109375" style="606" customWidth="1"/>
    <col min="12543" max="12544" width="35.85546875" style="606" customWidth="1"/>
    <col min="12545" max="12545" width="23.7109375" style="606" customWidth="1"/>
    <col min="12546" max="12546" width="155.5703125" style="606" customWidth="1"/>
    <col min="12547" max="12792" width="9.140625" style="606"/>
    <col min="12793" max="12794" width="21.42578125" style="606" customWidth="1"/>
    <col min="12795" max="12795" width="252.28515625" style="606" customWidth="1"/>
    <col min="12796" max="12796" width="61.5703125" style="606" customWidth="1"/>
    <col min="12797" max="12797" width="63.28515625" style="606" customWidth="1"/>
    <col min="12798" max="12798" width="37.7109375" style="606" customWidth="1"/>
    <col min="12799" max="12800" width="35.85546875" style="606" customWidth="1"/>
    <col min="12801" max="12801" width="23.7109375" style="606" customWidth="1"/>
    <col min="12802" max="12802" width="155.5703125" style="606" customWidth="1"/>
    <col min="12803" max="13048" width="9.140625" style="606"/>
    <col min="13049" max="13050" width="21.42578125" style="606" customWidth="1"/>
    <col min="13051" max="13051" width="252.28515625" style="606" customWidth="1"/>
    <col min="13052" max="13052" width="61.5703125" style="606" customWidth="1"/>
    <col min="13053" max="13053" width="63.28515625" style="606" customWidth="1"/>
    <col min="13054" max="13054" width="37.7109375" style="606" customWidth="1"/>
    <col min="13055" max="13056" width="35.85546875" style="606" customWidth="1"/>
    <col min="13057" max="13057" width="23.7109375" style="606" customWidth="1"/>
    <col min="13058" max="13058" width="155.5703125" style="606" customWidth="1"/>
    <col min="13059" max="13304" width="9.140625" style="606"/>
    <col min="13305" max="13306" width="21.42578125" style="606" customWidth="1"/>
    <col min="13307" max="13307" width="252.28515625" style="606" customWidth="1"/>
    <col min="13308" max="13308" width="61.5703125" style="606" customWidth="1"/>
    <col min="13309" max="13309" width="63.28515625" style="606" customWidth="1"/>
    <col min="13310" max="13310" width="37.7109375" style="606" customWidth="1"/>
    <col min="13311" max="13312" width="35.85546875" style="606" customWidth="1"/>
    <col min="13313" max="13313" width="23.7109375" style="606" customWidth="1"/>
    <col min="13314" max="13314" width="155.5703125" style="606" customWidth="1"/>
    <col min="13315" max="13560" width="9.140625" style="606"/>
    <col min="13561" max="13562" width="21.42578125" style="606" customWidth="1"/>
    <col min="13563" max="13563" width="252.28515625" style="606" customWidth="1"/>
    <col min="13564" max="13564" width="61.5703125" style="606" customWidth="1"/>
    <col min="13565" max="13565" width="63.28515625" style="606" customWidth="1"/>
    <col min="13566" max="13566" width="37.7109375" style="606" customWidth="1"/>
    <col min="13567" max="13568" width="35.85546875" style="606" customWidth="1"/>
    <col min="13569" max="13569" width="23.7109375" style="606" customWidth="1"/>
    <col min="13570" max="13570" width="155.5703125" style="606" customWidth="1"/>
    <col min="13571" max="13816" width="9.140625" style="606"/>
    <col min="13817" max="13818" width="21.42578125" style="606" customWidth="1"/>
    <col min="13819" max="13819" width="252.28515625" style="606" customWidth="1"/>
    <col min="13820" max="13820" width="61.5703125" style="606" customWidth="1"/>
    <col min="13821" max="13821" width="63.28515625" style="606" customWidth="1"/>
    <col min="13822" max="13822" width="37.7109375" style="606" customWidth="1"/>
    <col min="13823" max="13824" width="35.85546875" style="606" customWidth="1"/>
    <col min="13825" max="13825" width="23.7109375" style="606" customWidth="1"/>
    <col min="13826" max="13826" width="155.5703125" style="606" customWidth="1"/>
    <col min="13827" max="14072" width="9.140625" style="606"/>
    <col min="14073" max="14074" width="21.42578125" style="606" customWidth="1"/>
    <col min="14075" max="14075" width="252.28515625" style="606" customWidth="1"/>
    <col min="14076" max="14076" width="61.5703125" style="606" customWidth="1"/>
    <col min="14077" max="14077" width="63.28515625" style="606" customWidth="1"/>
    <col min="14078" max="14078" width="37.7109375" style="606" customWidth="1"/>
    <col min="14079" max="14080" width="35.85546875" style="606" customWidth="1"/>
    <col min="14081" max="14081" width="23.7109375" style="606" customWidth="1"/>
    <col min="14082" max="14082" width="155.5703125" style="606" customWidth="1"/>
    <col min="14083" max="14328" width="9.140625" style="606"/>
    <col min="14329" max="14330" width="21.42578125" style="606" customWidth="1"/>
    <col min="14331" max="14331" width="252.28515625" style="606" customWidth="1"/>
    <col min="14332" max="14332" width="61.5703125" style="606" customWidth="1"/>
    <col min="14333" max="14333" width="63.28515625" style="606" customWidth="1"/>
    <col min="14334" max="14334" width="37.7109375" style="606" customWidth="1"/>
    <col min="14335" max="14336" width="35.85546875" style="606" customWidth="1"/>
    <col min="14337" max="14337" width="23.7109375" style="606" customWidth="1"/>
    <col min="14338" max="14338" width="155.5703125" style="606" customWidth="1"/>
    <col min="14339" max="14584" width="9.140625" style="606"/>
    <col min="14585" max="14586" width="21.42578125" style="606" customWidth="1"/>
    <col min="14587" max="14587" width="252.28515625" style="606" customWidth="1"/>
    <col min="14588" max="14588" width="61.5703125" style="606" customWidth="1"/>
    <col min="14589" max="14589" width="63.28515625" style="606" customWidth="1"/>
    <col min="14590" max="14590" width="37.7109375" style="606" customWidth="1"/>
    <col min="14591" max="14592" width="35.85546875" style="606" customWidth="1"/>
    <col min="14593" max="14593" width="23.7109375" style="606" customWidth="1"/>
    <col min="14594" max="14594" width="155.5703125" style="606" customWidth="1"/>
    <col min="14595" max="14840" width="9.140625" style="606"/>
    <col min="14841" max="14842" width="21.42578125" style="606" customWidth="1"/>
    <col min="14843" max="14843" width="252.28515625" style="606" customWidth="1"/>
    <col min="14844" max="14844" width="61.5703125" style="606" customWidth="1"/>
    <col min="14845" max="14845" width="63.28515625" style="606" customWidth="1"/>
    <col min="14846" max="14846" width="37.7109375" style="606" customWidth="1"/>
    <col min="14847" max="14848" width="35.85546875" style="606" customWidth="1"/>
    <col min="14849" max="14849" width="23.7109375" style="606" customWidth="1"/>
    <col min="14850" max="14850" width="155.5703125" style="606" customWidth="1"/>
    <col min="14851" max="15096" width="9.140625" style="606"/>
    <col min="15097" max="15098" width="21.42578125" style="606" customWidth="1"/>
    <col min="15099" max="15099" width="252.28515625" style="606" customWidth="1"/>
    <col min="15100" max="15100" width="61.5703125" style="606" customWidth="1"/>
    <col min="15101" max="15101" width="63.28515625" style="606" customWidth="1"/>
    <col min="15102" max="15102" width="37.7109375" style="606" customWidth="1"/>
    <col min="15103" max="15104" width="35.85546875" style="606" customWidth="1"/>
    <col min="15105" max="15105" width="23.7109375" style="606" customWidth="1"/>
    <col min="15106" max="15106" width="155.5703125" style="606" customWidth="1"/>
    <col min="15107" max="15352" width="9.140625" style="606"/>
    <col min="15353" max="15354" width="21.42578125" style="606" customWidth="1"/>
    <col min="15355" max="15355" width="252.28515625" style="606" customWidth="1"/>
    <col min="15356" max="15356" width="61.5703125" style="606" customWidth="1"/>
    <col min="15357" max="15357" width="63.28515625" style="606" customWidth="1"/>
    <col min="15358" max="15358" width="37.7109375" style="606" customWidth="1"/>
    <col min="15359" max="15360" width="35.85546875" style="606" customWidth="1"/>
    <col min="15361" max="15361" width="23.7109375" style="606" customWidth="1"/>
    <col min="15362" max="15362" width="155.5703125" style="606" customWidth="1"/>
    <col min="15363" max="15608" width="9.140625" style="606"/>
    <col min="15609" max="15610" width="21.42578125" style="606" customWidth="1"/>
    <col min="15611" max="15611" width="252.28515625" style="606" customWidth="1"/>
    <col min="15612" max="15612" width="61.5703125" style="606" customWidth="1"/>
    <col min="15613" max="15613" width="63.28515625" style="606" customWidth="1"/>
    <col min="15614" max="15614" width="37.7109375" style="606" customWidth="1"/>
    <col min="15615" max="15616" width="35.85546875" style="606" customWidth="1"/>
    <col min="15617" max="15617" width="23.7109375" style="606" customWidth="1"/>
    <col min="15618" max="15618" width="155.5703125" style="606" customWidth="1"/>
    <col min="15619" max="15864" width="9.140625" style="606"/>
    <col min="15865" max="15866" width="21.42578125" style="606" customWidth="1"/>
    <col min="15867" max="15867" width="252.28515625" style="606" customWidth="1"/>
    <col min="15868" max="15868" width="61.5703125" style="606" customWidth="1"/>
    <col min="15869" max="15869" width="63.28515625" style="606" customWidth="1"/>
    <col min="15870" max="15870" width="37.7109375" style="606" customWidth="1"/>
    <col min="15871" max="15872" width="35.85546875" style="606" customWidth="1"/>
    <col min="15873" max="15873" width="23.7109375" style="606" customWidth="1"/>
    <col min="15874" max="15874" width="155.5703125" style="606" customWidth="1"/>
    <col min="15875" max="16120" width="9.140625" style="606"/>
    <col min="16121" max="16122" width="21.42578125" style="606" customWidth="1"/>
    <col min="16123" max="16123" width="252.28515625" style="606" customWidth="1"/>
    <col min="16124" max="16124" width="61.5703125" style="606" customWidth="1"/>
    <col min="16125" max="16125" width="63.28515625" style="606" customWidth="1"/>
    <col min="16126" max="16126" width="37.7109375" style="606" customWidth="1"/>
    <col min="16127" max="16128" width="35.85546875" style="606" customWidth="1"/>
    <col min="16129" max="16129" width="23.7109375" style="606" customWidth="1"/>
    <col min="16130" max="16130" width="155.5703125" style="606" customWidth="1"/>
    <col min="16131" max="16384" width="9.140625" style="606"/>
  </cols>
  <sheetData>
    <row r="1" spans="1:7" s="588" customFormat="1" ht="93.75" customHeight="1">
      <c r="A1" s="948" t="s">
        <v>1122</v>
      </c>
      <c r="B1" s="950" t="s">
        <v>1115</v>
      </c>
      <c r="C1" s="951"/>
      <c r="D1" s="585" t="s">
        <v>1115</v>
      </c>
      <c r="E1" s="585" t="s">
        <v>1115</v>
      </c>
      <c r="F1" s="586"/>
      <c r="G1" s="587"/>
    </row>
    <row r="2" spans="1:7" s="588" customFormat="1" ht="72.75" customHeight="1">
      <c r="A2" s="949"/>
      <c r="B2" s="952"/>
      <c r="C2" s="953"/>
      <c r="D2" s="589" t="s">
        <v>1123</v>
      </c>
      <c r="E2" s="589" t="s">
        <v>1123</v>
      </c>
      <c r="F2" s="590"/>
      <c r="G2" s="591"/>
    </row>
    <row r="3" spans="1:7" s="588" customFormat="1" ht="72.75" customHeight="1">
      <c r="A3" s="949"/>
      <c r="B3" s="952"/>
      <c r="C3" s="953"/>
      <c r="D3" s="589">
        <v>1956</v>
      </c>
      <c r="E3" s="589">
        <v>1956</v>
      </c>
      <c r="F3" s="590"/>
      <c r="G3" s="591"/>
    </row>
    <row r="4" spans="1:7" s="588" customFormat="1" ht="72.75" customHeight="1">
      <c r="A4" s="949"/>
      <c r="B4" s="952"/>
      <c r="C4" s="953"/>
      <c r="D4" s="589" t="s">
        <v>1124</v>
      </c>
      <c r="E4" s="589" t="s">
        <v>1125</v>
      </c>
      <c r="F4" s="590"/>
      <c r="G4" s="591"/>
    </row>
    <row r="5" spans="1:7" s="588" customFormat="1" ht="72.75" customHeight="1">
      <c r="A5" s="949"/>
      <c r="B5" s="952"/>
      <c r="C5" s="953"/>
      <c r="D5" s="589" t="s">
        <v>1126</v>
      </c>
      <c r="E5" s="589" t="s">
        <v>1126</v>
      </c>
      <c r="F5" s="590"/>
      <c r="G5" s="591"/>
    </row>
    <row r="6" spans="1:7" s="588" customFormat="1" ht="72.75" customHeight="1">
      <c r="A6" s="949"/>
      <c r="B6" s="952"/>
      <c r="C6" s="953"/>
      <c r="D6" s="351" t="s">
        <v>331</v>
      </c>
      <c r="E6" s="351" t="s">
        <v>331</v>
      </c>
      <c r="F6" s="590"/>
      <c r="G6" s="591"/>
    </row>
    <row r="7" spans="1:7" s="593" customFormat="1" ht="74.25" customHeight="1">
      <c r="A7" s="949"/>
      <c r="B7" s="954" t="s">
        <v>522</v>
      </c>
      <c r="C7" s="955"/>
      <c r="D7" s="592">
        <v>32950</v>
      </c>
      <c r="E7" s="592">
        <v>37950</v>
      </c>
      <c r="F7" s="883"/>
      <c r="G7" s="884"/>
    </row>
    <row r="8" spans="1:7" s="596" customFormat="1" ht="68.25" customHeight="1">
      <c r="A8" s="949"/>
      <c r="B8" s="824" t="s">
        <v>523</v>
      </c>
      <c r="C8" s="825"/>
      <c r="D8" s="594" t="s">
        <v>1223</v>
      </c>
      <c r="E8" s="594" t="s">
        <v>1224</v>
      </c>
      <c r="F8" s="932" t="s">
        <v>524</v>
      </c>
      <c r="G8" s="595" t="s">
        <v>552</v>
      </c>
    </row>
    <row r="9" spans="1:7" s="601" customFormat="1" ht="89.25" customHeight="1">
      <c r="A9" s="949"/>
      <c r="B9" s="597" t="s">
        <v>127</v>
      </c>
      <c r="C9" s="598"/>
      <c r="D9" s="599"/>
      <c r="E9" s="599"/>
      <c r="F9" s="947"/>
      <c r="G9" s="600"/>
    </row>
    <row r="10" spans="1:7" s="601" customFormat="1" ht="89.25" customHeight="1">
      <c r="A10" s="949"/>
      <c r="B10" s="602" t="s">
        <v>3</v>
      </c>
      <c r="C10" s="603" t="s">
        <v>1127</v>
      </c>
      <c r="D10" s="9" t="s">
        <v>149</v>
      </c>
      <c r="E10" s="604" t="s">
        <v>129</v>
      </c>
      <c r="F10" s="605" t="str">
        <f>B10</f>
        <v>XXX</v>
      </c>
      <c r="G10" s="575"/>
    </row>
    <row r="11" spans="1:7" ht="87.6" customHeight="1">
      <c r="A11" s="949"/>
      <c r="B11" s="602" t="s">
        <v>3</v>
      </c>
      <c r="C11" s="603" t="s">
        <v>1128</v>
      </c>
      <c r="D11" s="9" t="s">
        <v>149</v>
      </c>
      <c r="E11" s="604" t="s">
        <v>129</v>
      </c>
      <c r="F11" s="605" t="str">
        <f>B11</f>
        <v>XXX</v>
      </c>
      <c r="G11" s="575"/>
    </row>
    <row r="12" spans="1:7" ht="87.6" customHeight="1">
      <c r="A12" s="949"/>
      <c r="B12" s="602" t="s">
        <v>3</v>
      </c>
      <c r="C12" s="603" t="s">
        <v>1129</v>
      </c>
      <c r="D12" s="604" t="s">
        <v>129</v>
      </c>
      <c r="E12" s="604" t="s">
        <v>129</v>
      </c>
      <c r="F12" s="605" t="str">
        <f>B12</f>
        <v>XXX</v>
      </c>
      <c r="G12" s="575"/>
    </row>
    <row r="13" spans="1:7" s="608" customFormat="1" ht="78" customHeight="1">
      <c r="A13" s="949"/>
      <c r="B13" s="607" t="s">
        <v>141</v>
      </c>
      <c r="C13" s="603" t="s">
        <v>142</v>
      </c>
      <c r="D13" s="604" t="s">
        <v>129</v>
      </c>
      <c r="E13" s="604" t="s">
        <v>129</v>
      </c>
      <c r="F13" s="605" t="str">
        <f>B13</f>
        <v>097</v>
      </c>
      <c r="G13" s="575"/>
    </row>
    <row r="14" spans="1:7" s="608" customFormat="1" ht="78" customHeight="1">
      <c r="A14" s="949"/>
      <c r="B14" s="602" t="s">
        <v>234</v>
      </c>
      <c r="C14" s="603" t="s">
        <v>253</v>
      </c>
      <c r="D14" s="609">
        <v>650</v>
      </c>
      <c r="E14" s="609">
        <v>650</v>
      </c>
      <c r="F14" s="605" t="str">
        <f t="shared" ref="F14:F72" si="0">B14</f>
        <v>210</v>
      </c>
      <c r="G14" s="575"/>
    </row>
    <row r="15" spans="1:7" s="608" customFormat="1" ht="78" customHeight="1">
      <c r="A15" s="949"/>
      <c r="B15" s="607" t="s">
        <v>77</v>
      </c>
      <c r="C15" s="603" t="s">
        <v>1130</v>
      </c>
      <c r="D15" s="609">
        <v>1500</v>
      </c>
      <c r="E15" s="604" t="s">
        <v>129</v>
      </c>
      <c r="F15" s="605" t="str">
        <f t="shared" si="0"/>
        <v>211</v>
      </c>
      <c r="G15" s="575"/>
    </row>
    <row r="16" spans="1:7" s="608" customFormat="1" ht="78" customHeight="1">
      <c r="A16" s="949"/>
      <c r="B16" s="607" t="s">
        <v>1131</v>
      </c>
      <c r="C16" s="603" t="s">
        <v>1132</v>
      </c>
      <c r="D16" s="604" t="s">
        <v>129</v>
      </c>
      <c r="E16" s="604" t="s">
        <v>129</v>
      </c>
      <c r="F16" s="605" t="str">
        <f t="shared" si="0"/>
        <v>213</v>
      </c>
      <c r="G16" s="575"/>
    </row>
    <row r="17" spans="1:7" s="608" customFormat="1" ht="78" customHeight="1">
      <c r="A17" s="949"/>
      <c r="B17" s="607" t="s">
        <v>778</v>
      </c>
      <c r="C17" s="603" t="s">
        <v>1133</v>
      </c>
      <c r="D17" s="604" t="s">
        <v>129</v>
      </c>
      <c r="E17" s="604" t="s">
        <v>129</v>
      </c>
      <c r="F17" s="605" t="str">
        <f t="shared" si="0"/>
        <v>256</v>
      </c>
      <c r="G17" s="575"/>
    </row>
    <row r="18" spans="1:7" s="608" customFormat="1" ht="78" customHeight="1">
      <c r="A18" s="949"/>
      <c r="B18" s="607" t="s">
        <v>1134</v>
      </c>
      <c r="C18" s="603" t="s">
        <v>1135</v>
      </c>
      <c r="D18" s="9" t="s">
        <v>149</v>
      </c>
      <c r="E18" s="604" t="s">
        <v>129</v>
      </c>
      <c r="F18" s="605" t="str">
        <f t="shared" si="0"/>
        <v>316</v>
      </c>
      <c r="G18" s="575"/>
    </row>
    <row r="19" spans="1:7" s="608" customFormat="1" ht="104.45" customHeight="1">
      <c r="A19" s="949"/>
      <c r="B19" s="602" t="s">
        <v>237</v>
      </c>
      <c r="C19" s="610" t="s">
        <v>1136</v>
      </c>
      <c r="D19" s="604" t="s">
        <v>129</v>
      </c>
      <c r="E19" s="604" t="s">
        <v>129</v>
      </c>
      <c r="F19" s="605" t="str">
        <f t="shared" si="0"/>
        <v>392</v>
      </c>
      <c r="G19" s="575"/>
    </row>
    <row r="20" spans="1:7" s="608" customFormat="1" ht="78" customHeight="1">
      <c r="A20" s="949"/>
      <c r="B20" s="602" t="s">
        <v>79</v>
      </c>
      <c r="C20" s="610" t="s">
        <v>80</v>
      </c>
      <c r="D20" s="604" t="s">
        <v>129</v>
      </c>
      <c r="E20" s="604" t="s">
        <v>129</v>
      </c>
      <c r="F20" s="605" t="str">
        <f t="shared" si="0"/>
        <v>416</v>
      </c>
      <c r="G20" s="575"/>
    </row>
    <row r="21" spans="1:7" s="608" customFormat="1" ht="78" customHeight="1">
      <c r="A21" s="949"/>
      <c r="B21" s="602" t="s">
        <v>29</v>
      </c>
      <c r="C21" s="603" t="s">
        <v>30</v>
      </c>
      <c r="D21" s="604" t="s">
        <v>129</v>
      </c>
      <c r="E21" s="604" t="s">
        <v>129</v>
      </c>
      <c r="F21" s="605" t="str">
        <f t="shared" si="0"/>
        <v>505</v>
      </c>
      <c r="G21" s="575"/>
    </row>
    <row r="22" spans="1:7" s="608" customFormat="1" ht="78" customHeight="1">
      <c r="A22" s="949"/>
      <c r="B22" s="602" t="s">
        <v>1137</v>
      </c>
      <c r="C22" s="603" t="s">
        <v>569</v>
      </c>
      <c r="D22" s="604" t="s">
        <v>129</v>
      </c>
      <c r="E22" s="604" t="s">
        <v>129</v>
      </c>
      <c r="F22" s="605" t="str">
        <f t="shared" si="0"/>
        <v>5Β2</v>
      </c>
      <c r="G22" s="575"/>
    </row>
    <row r="23" spans="1:7" s="608" customFormat="1" ht="78" customHeight="1">
      <c r="A23" s="949"/>
      <c r="B23" s="602" t="s">
        <v>1138</v>
      </c>
      <c r="C23" s="603" t="s">
        <v>1139</v>
      </c>
      <c r="D23" s="604" t="s">
        <v>129</v>
      </c>
      <c r="E23" s="604" t="s">
        <v>129</v>
      </c>
      <c r="F23" s="605" t="str">
        <f t="shared" si="0"/>
        <v>55Β</v>
      </c>
      <c r="G23" s="575"/>
    </row>
    <row r="24" spans="1:7" s="608" customFormat="1" ht="78" customHeight="1">
      <c r="A24" s="949"/>
      <c r="B24" s="602" t="s">
        <v>1140</v>
      </c>
      <c r="C24" s="603" t="s">
        <v>685</v>
      </c>
      <c r="D24" s="609">
        <v>750</v>
      </c>
      <c r="E24" s="609">
        <v>750</v>
      </c>
      <c r="F24" s="605" t="str">
        <f t="shared" si="0"/>
        <v>575</v>
      </c>
      <c r="G24" s="575"/>
    </row>
    <row r="25" spans="1:7" s="608" customFormat="1" ht="78" customHeight="1">
      <c r="A25" s="949"/>
      <c r="B25" s="602" t="s">
        <v>1141</v>
      </c>
      <c r="C25" s="603" t="s">
        <v>1142</v>
      </c>
      <c r="D25" s="604" t="s">
        <v>129</v>
      </c>
      <c r="E25" s="604" t="s">
        <v>129</v>
      </c>
      <c r="F25" s="605" t="str">
        <f t="shared" si="0"/>
        <v>579</v>
      </c>
      <c r="G25" s="575"/>
    </row>
    <row r="26" spans="1:7" s="608" customFormat="1" ht="78" customHeight="1">
      <c r="A26" s="949"/>
      <c r="B26" s="602" t="s">
        <v>613</v>
      </c>
      <c r="C26" s="603" t="s">
        <v>1143</v>
      </c>
      <c r="D26" s="609">
        <v>0</v>
      </c>
      <c r="E26" s="609">
        <v>0</v>
      </c>
      <c r="F26" s="605" t="str">
        <f t="shared" si="0"/>
        <v>58B</v>
      </c>
      <c r="G26" s="575"/>
    </row>
    <row r="27" spans="1:7" s="608" customFormat="1" ht="78" customHeight="1">
      <c r="A27" s="949"/>
      <c r="B27" s="602" t="s">
        <v>175</v>
      </c>
      <c r="C27" s="603" t="s">
        <v>1144</v>
      </c>
      <c r="D27" s="609">
        <v>1000</v>
      </c>
      <c r="E27" s="9" t="s">
        <v>149</v>
      </c>
      <c r="F27" s="605" t="str">
        <f t="shared" si="0"/>
        <v>802</v>
      </c>
      <c r="G27" s="575"/>
    </row>
    <row r="28" spans="1:7" s="608" customFormat="1" ht="78" customHeight="1">
      <c r="A28" s="949"/>
      <c r="B28" s="602" t="s">
        <v>175</v>
      </c>
      <c r="C28" s="603" t="s">
        <v>1144</v>
      </c>
      <c r="D28" s="9" t="s">
        <v>149</v>
      </c>
      <c r="E28" s="609">
        <v>1000</v>
      </c>
      <c r="F28" s="605" t="str">
        <f t="shared" si="0"/>
        <v>802</v>
      </c>
      <c r="G28" s="575"/>
    </row>
    <row r="29" spans="1:7" s="608" customFormat="1" ht="78" customHeight="1">
      <c r="A29" s="949"/>
      <c r="B29" s="602" t="s">
        <v>1145</v>
      </c>
      <c r="C29" s="603" t="s">
        <v>1146</v>
      </c>
      <c r="D29" s="604" t="s">
        <v>129</v>
      </c>
      <c r="E29" s="604" t="s">
        <v>129</v>
      </c>
      <c r="F29" s="605" t="str">
        <f t="shared" si="0"/>
        <v>947</v>
      </c>
      <c r="G29" s="575"/>
    </row>
    <row r="30" spans="1:7" ht="78" customHeight="1">
      <c r="A30" s="949"/>
      <c r="B30" s="602" t="s">
        <v>617</v>
      </c>
      <c r="C30" s="603" t="s">
        <v>582</v>
      </c>
      <c r="D30" s="604" t="s">
        <v>129</v>
      </c>
      <c r="E30" s="604" t="s">
        <v>129</v>
      </c>
      <c r="F30" s="605" t="str">
        <f t="shared" si="0"/>
        <v>989</v>
      </c>
      <c r="G30" s="575"/>
    </row>
    <row r="31" spans="1:7" ht="116.45" customHeight="1">
      <c r="A31" s="949"/>
      <c r="B31" s="602" t="s">
        <v>1147</v>
      </c>
      <c r="C31" s="603" t="s">
        <v>1148</v>
      </c>
      <c r="D31" s="604" t="s">
        <v>129</v>
      </c>
      <c r="E31" s="604" t="s">
        <v>129</v>
      </c>
      <c r="F31" s="605" t="str">
        <f t="shared" si="0"/>
        <v>AGV</v>
      </c>
      <c r="G31" s="575"/>
    </row>
    <row r="32" spans="1:7" ht="78" customHeight="1">
      <c r="A32" s="949"/>
      <c r="B32" s="602" t="s">
        <v>1149</v>
      </c>
      <c r="C32" s="603" t="s">
        <v>1150</v>
      </c>
      <c r="D32" s="9" t="s">
        <v>149</v>
      </c>
      <c r="E32" s="609">
        <v>800</v>
      </c>
      <c r="F32" s="605" t="str">
        <f t="shared" si="0"/>
        <v>AV1</v>
      </c>
      <c r="G32" s="575"/>
    </row>
    <row r="33" spans="1:7" ht="94.9" customHeight="1">
      <c r="A33" s="949"/>
      <c r="B33" s="602" t="s">
        <v>1151</v>
      </c>
      <c r="C33" s="603" t="s">
        <v>1152</v>
      </c>
      <c r="D33" s="604" t="s">
        <v>129</v>
      </c>
      <c r="E33" s="604" t="s">
        <v>129</v>
      </c>
      <c r="F33" s="605" t="str">
        <f t="shared" si="0"/>
        <v>CAU</v>
      </c>
      <c r="G33" s="575"/>
    </row>
    <row r="34" spans="1:7" ht="82.9" customHeight="1">
      <c r="A34" s="949"/>
      <c r="B34" s="602" t="s">
        <v>1153</v>
      </c>
      <c r="C34" s="603" t="s">
        <v>1154</v>
      </c>
      <c r="D34" s="604" t="s">
        <v>129</v>
      </c>
      <c r="E34" s="604" t="s">
        <v>129</v>
      </c>
      <c r="F34" s="605" t="str">
        <f t="shared" si="0"/>
        <v>CAV</v>
      </c>
      <c r="G34" s="575"/>
    </row>
    <row r="35" spans="1:7" ht="87.6" customHeight="1">
      <c r="A35" s="949"/>
      <c r="B35" s="602" t="s">
        <v>1155</v>
      </c>
      <c r="C35" s="603" t="s">
        <v>1156</v>
      </c>
      <c r="D35" s="604" t="s">
        <v>129</v>
      </c>
      <c r="E35" s="604" t="s">
        <v>129</v>
      </c>
      <c r="F35" s="605" t="str">
        <f t="shared" si="0"/>
        <v>CB9</v>
      </c>
      <c r="G35" s="575"/>
    </row>
    <row r="36" spans="1:7" ht="82.9" customHeight="1">
      <c r="A36" s="949"/>
      <c r="B36" s="602" t="s">
        <v>1157</v>
      </c>
      <c r="C36" s="603" t="s">
        <v>1158</v>
      </c>
      <c r="D36" s="604" t="s">
        <v>129</v>
      </c>
      <c r="E36" s="604" t="s">
        <v>129</v>
      </c>
      <c r="F36" s="605" t="str">
        <f t="shared" si="0"/>
        <v>CBD</v>
      </c>
      <c r="G36" s="575"/>
    </row>
    <row r="37" spans="1:7" ht="87.6" customHeight="1">
      <c r="A37" s="949"/>
      <c r="B37" s="602" t="s">
        <v>1159</v>
      </c>
      <c r="C37" s="603" t="s">
        <v>1160</v>
      </c>
      <c r="D37" s="604" t="s">
        <v>129</v>
      </c>
      <c r="E37" s="604" t="s">
        <v>129</v>
      </c>
      <c r="F37" s="605" t="str">
        <f t="shared" si="0"/>
        <v>CDW</v>
      </c>
      <c r="G37" s="575"/>
    </row>
    <row r="38" spans="1:7" ht="94.9" customHeight="1">
      <c r="A38" s="949"/>
      <c r="B38" s="602" t="s">
        <v>1161</v>
      </c>
      <c r="C38" s="603" t="s">
        <v>1162</v>
      </c>
      <c r="D38" s="604" t="s">
        <v>129</v>
      </c>
      <c r="E38" s="604" t="s">
        <v>129</v>
      </c>
      <c r="F38" s="605" t="str">
        <f t="shared" si="0"/>
        <v>CFL</v>
      </c>
      <c r="G38" s="575"/>
    </row>
    <row r="39" spans="1:7" s="608" customFormat="1" ht="78" customHeight="1">
      <c r="A39" s="949"/>
      <c r="B39" s="602" t="s">
        <v>1163</v>
      </c>
      <c r="C39" s="603" t="s">
        <v>1164</v>
      </c>
      <c r="D39" s="604" t="s">
        <v>129</v>
      </c>
      <c r="E39" s="604" t="s">
        <v>129</v>
      </c>
      <c r="F39" s="605" t="str">
        <f t="shared" si="0"/>
        <v>CGW</v>
      </c>
      <c r="G39" s="575"/>
    </row>
    <row r="40" spans="1:7" ht="94.9" customHeight="1">
      <c r="A40" s="949"/>
      <c r="B40" s="602" t="s">
        <v>1165</v>
      </c>
      <c r="C40" s="603" t="s">
        <v>200</v>
      </c>
      <c r="D40" s="604" t="s">
        <v>129</v>
      </c>
      <c r="E40" s="604" t="s">
        <v>129</v>
      </c>
      <c r="F40" s="605" t="str">
        <f t="shared" si="0"/>
        <v>CJ5</v>
      </c>
      <c r="G40" s="575"/>
    </row>
    <row r="41" spans="1:7" ht="94.9" customHeight="1">
      <c r="A41" s="949"/>
      <c r="B41" s="602" t="s">
        <v>1166</v>
      </c>
      <c r="C41" s="603" t="s">
        <v>1167</v>
      </c>
      <c r="D41" s="604" t="s">
        <v>129</v>
      </c>
      <c r="E41" s="604" t="s">
        <v>129</v>
      </c>
      <c r="F41" s="605" t="str">
        <f t="shared" si="0"/>
        <v>CSR</v>
      </c>
      <c r="G41" s="575"/>
    </row>
    <row r="42" spans="1:7" ht="94.9" customHeight="1">
      <c r="A42" s="949"/>
      <c r="B42" s="602" t="s">
        <v>1168</v>
      </c>
      <c r="C42" s="603" t="s">
        <v>1169</v>
      </c>
      <c r="D42" s="604" t="s">
        <v>129</v>
      </c>
      <c r="E42" s="604" t="s">
        <v>129</v>
      </c>
      <c r="F42" s="605" t="str">
        <f t="shared" si="0"/>
        <v>CVG</v>
      </c>
      <c r="G42" s="575"/>
    </row>
    <row r="43" spans="1:7" ht="87.6" customHeight="1">
      <c r="A43" s="949"/>
      <c r="B43" s="602" t="s">
        <v>1170</v>
      </c>
      <c r="C43" s="603" t="s">
        <v>845</v>
      </c>
      <c r="D43" s="604" t="s">
        <v>129</v>
      </c>
      <c r="E43" s="604" t="s">
        <v>129</v>
      </c>
      <c r="F43" s="605" t="str">
        <f t="shared" si="0"/>
        <v>CVW</v>
      </c>
      <c r="G43" s="575"/>
    </row>
    <row r="44" spans="1:7" ht="80.45" customHeight="1">
      <c r="A44" s="949"/>
      <c r="B44" s="602" t="s">
        <v>1171</v>
      </c>
      <c r="C44" s="603" t="s">
        <v>1172</v>
      </c>
      <c r="D44" s="604" t="s">
        <v>129</v>
      </c>
      <c r="E44" s="604" t="s">
        <v>129</v>
      </c>
      <c r="F44" s="605" t="str">
        <f t="shared" si="0"/>
        <v>CX8</v>
      </c>
      <c r="G44" s="575"/>
    </row>
    <row r="45" spans="1:7" ht="94.9" customHeight="1">
      <c r="A45" s="949"/>
      <c r="B45" s="602" t="s">
        <v>1173</v>
      </c>
      <c r="C45" s="603" t="s">
        <v>1174</v>
      </c>
      <c r="D45" s="604" t="s">
        <v>129</v>
      </c>
      <c r="E45" s="604" t="s">
        <v>129</v>
      </c>
      <c r="F45" s="605" t="str">
        <f t="shared" si="0"/>
        <v>CXE</v>
      </c>
      <c r="G45" s="575"/>
    </row>
    <row r="46" spans="1:7" ht="90" customHeight="1">
      <c r="A46" s="949"/>
      <c r="B46" s="602" t="s">
        <v>1175</v>
      </c>
      <c r="C46" s="603" t="s">
        <v>684</v>
      </c>
      <c r="D46" s="604" t="s">
        <v>129</v>
      </c>
      <c r="E46" s="604" t="s">
        <v>129</v>
      </c>
      <c r="F46" s="605" t="str">
        <f t="shared" si="0"/>
        <v>GAE</v>
      </c>
      <c r="G46" s="575"/>
    </row>
    <row r="47" spans="1:7" ht="94.9" customHeight="1">
      <c r="A47" s="949"/>
      <c r="B47" s="602" t="s">
        <v>1176</v>
      </c>
      <c r="C47" s="603" t="s">
        <v>1177</v>
      </c>
      <c r="D47" s="604" t="s">
        <v>129</v>
      </c>
      <c r="E47" s="604" t="s">
        <v>129</v>
      </c>
      <c r="F47" s="605" t="str">
        <f t="shared" si="0"/>
        <v>GAK</v>
      </c>
      <c r="G47" s="575"/>
    </row>
    <row r="48" spans="1:7" ht="109.15" customHeight="1">
      <c r="A48" s="949"/>
      <c r="B48" s="602" t="s">
        <v>1178</v>
      </c>
      <c r="C48" s="603" t="s">
        <v>1179</v>
      </c>
      <c r="D48" s="604" t="s">
        <v>129</v>
      </c>
      <c r="E48" s="604" t="s">
        <v>129</v>
      </c>
      <c r="F48" s="605" t="str">
        <f t="shared" si="0"/>
        <v>GN5</v>
      </c>
      <c r="G48" s="575"/>
    </row>
    <row r="49" spans="1:7" ht="109.15" customHeight="1">
      <c r="A49" s="949"/>
      <c r="B49" s="602" t="s">
        <v>1180</v>
      </c>
      <c r="C49" s="603" t="s">
        <v>1181</v>
      </c>
      <c r="D49" s="604" t="s">
        <v>129</v>
      </c>
      <c r="E49" s="604" t="s">
        <v>129</v>
      </c>
      <c r="F49" s="605" t="str">
        <f t="shared" si="0"/>
        <v>GUL</v>
      </c>
      <c r="G49" s="575"/>
    </row>
    <row r="50" spans="1:7" ht="92.45" customHeight="1">
      <c r="A50" s="949"/>
      <c r="B50" s="602" t="s">
        <v>1182</v>
      </c>
      <c r="C50" s="603" t="s">
        <v>1183</v>
      </c>
      <c r="D50" s="604" t="s">
        <v>129</v>
      </c>
      <c r="E50" s="604" t="s">
        <v>129</v>
      </c>
      <c r="F50" s="605" t="str">
        <f t="shared" si="0"/>
        <v>GX4</v>
      </c>
      <c r="G50" s="575"/>
    </row>
    <row r="51" spans="1:7" s="608" customFormat="1" ht="78" customHeight="1">
      <c r="A51" s="949"/>
      <c r="B51" s="607" t="s">
        <v>1184</v>
      </c>
      <c r="C51" s="603" t="s">
        <v>499</v>
      </c>
      <c r="D51" s="604" t="s">
        <v>129</v>
      </c>
      <c r="E51" s="604" t="s">
        <v>129</v>
      </c>
      <c r="F51" s="605" t="str">
        <f t="shared" si="0"/>
        <v>GXD</v>
      </c>
      <c r="G51" s="575"/>
    </row>
    <row r="52" spans="1:7" s="608" customFormat="1" ht="78" customHeight="1">
      <c r="A52" s="949"/>
      <c r="B52" s="607" t="s">
        <v>1185</v>
      </c>
      <c r="C52" s="603" t="s">
        <v>1186</v>
      </c>
      <c r="D52" s="604" t="s">
        <v>129</v>
      </c>
      <c r="E52" s="604" t="s">
        <v>129</v>
      </c>
      <c r="F52" s="605" t="str">
        <f t="shared" si="0"/>
        <v>HAH</v>
      </c>
      <c r="G52" s="575"/>
    </row>
    <row r="53" spans="1:7" s="608" customFormat="1" ht="78" customHeight="1">
      <c r="A53" s="949"/>
      <c r="B53" s="607" t="s">
        <v>1187</v>
      </c>
      <c r="C53" s="603" t="s">
        <v>1188</v>
      </c>
      <c r="D53" s="604" t="s">
        <v>129</v>
      </c>
      <c r="E53" s="604" t="s">
        <v>129</v>
      </c>
      <c r="F53" s="605" t="str">
        <f t="shared" si="0"/>
        <v>JKW</v>
      </c>
      <c r="G53" s="575"/>
    </row>
    <row r="54" spans="1:7" s="608" customFormat="1" ht="78" customHeight="1">
      <c r="A54" s="949"/>
      <c r="B54" s="607" t="s">
        <v>1189</v>
      </c>
      <c r="C54" s="603" t="s">
        <v>1190</v>
      </c>
      <c r="D54" s="9" t="s">
        <v>149</v>
      </c>
      <c r="E54" s="604" t="s">
        <v>129</v>
      </c>
      <c r="F54" s="605" t="str">
        <f t="shared" si="0"/>
        <v>JLB</v>
      </c>
      <c r="G54" s="575"/>
    </row>
    <row r="55" spans="1:7" s="608" customFormat="1" ht="78" customHeight="1">
      <c r="A55" s="949"/>
      <c r="B55" s="607" t="s">
        <v>1191</v>
      </c>
      <c r="C55" s="603" t="s">
        <v>1192</v>
      </c>
      <c r="D55" s="604" t="s">
        <v>129</v>
      </c>
      <c r="E55" s="604" t="s">
        <v>129</v>
      </c>
      <c r="F55" s="605" t="str">
        <f t="shared" si="0"/>
        <v>JP3</v>
      </c>
      <c r="G55" s="575"/>
    </row>
    <row r="56" spans="1:7" ht="94.9" customHeight="1">
      <c r="A56" s="949"/>
      <c r="B56" s="602" t="s">
        <v>1193</v>
      </c>
      <c r="C56" s="603" t="s">
        <v>1194</v>
      </c>
      <c r="D56" s="604" t="s">
        <v>129</v>
      </c>
      <c r="E56" s="604" t="s">
        <v>129</v>
      </c>
      <c r="F56" s="605" t="str">
        <f t="shared" si="0"/>
        <v>JPS</v>
      </c>
      <c r="G56" s="575"/>
    </row>
    <row r="57" spans="1:7" ht="87.6" customHeight="1">
      <c r="A57" s="949"/>
      <c r="B57" s="602" t="s">
        <v>1195</v>
      </c>
      <c r="C57" s="603" t="s">
        <v>1196</v>
      </c>
      <c r="D57" s="604" t="s">
        <v>129</v>
      </c>
      <c r="E57" s="604" t="s">
        <v>129</v>
      </c>
      <c r="F57" s="605" t="str">
        <f t="shared" si="0"/>
        <v>JPU</v>
      </c>
      <c r="G57" s="575"/>
    </row>
    <row r="58" spans="1:7" ht="87.6" customHeight="1">
      <c r="A58" s="949"/>
      <c r="B58" s="602" t="s">
        <v>1197</v>
      </c>
      <c r="C58" s="603" t="s">
        <v>1198</v>
      </c>
      <c r="D58" s="604" t="s">
        <v>129</v>
      </c>
      <c r="E58" s="604" t="s">
        <v>129</v>
      </c>
      <c r="F58" s="605" t="str">
        <f t="shared" si="0"/>
        <v>LEJ</v>
      </c>
      <c r="G58" s="575"/>
    </row>
    <row r="59" spans="1:7" ht="87.6" customHeight="1">
      <c r="A59" s="949"/>
      <c r="B59" s="602" t="s">
        <v>1199</v>
      </c>
      <c r="C59" s="603" t="s">
        <v>1200</v>
      </c>
      <c r="D59" s="604" t="s">
        <v>129</v>
      </c>
      <c r="E59" s="604" t="s">
        <v>129</v>
      </c>
      <c r="F59" s="605" t="str">
        <f t="shared" si="0"/>
        <v>LMG</v>
      </c>
      <c r="G59" s="575"/>
    </row>
    <row r="60" spans="1:7" s="608" customFormat="1" ht="78" customHeight="1">
      <c r="A60" s="949"/>
      <c r="B60" s="607" t="s">
        <v>1201</v>
      </c>
      <c r="C60" s="603" t="s">
        <v>457</v>
      </c>
      <c r="D60" s="9" t="s">
        <v>149</v>
      </c>
      <c r="E60" s="604" t="s">
        <v>129</v>
      </c>
      <c r="F60" s="605" t="str">
        <f t="shared" si="0"/>
        <v>MNC</v>
      </c>
      <c r="G60" s="575"/>
    </row>
    <row r="61" spans="1:7" s="608" customFormat="1" ht="78" customHeight="1">
      <c r="A61" s="949"/>
      <c r="B61" s="607" t="s">
        <v>1202</v>
      </c>
      <c r="C61" s="603" t="s">
        <v>1203</v>
      </c>
      <c r="D61" s="604" t="s">
        <v>129</v>
      </c>
      <c r="E61" s="9" t="s">
        <v>149</v>
      </c>
      <c r="F61" s="605" t="str">
        <f t="shared" si="0"/>
        <v>MW1</v>
      </c>
      <c r="G61" s="575"/>
    </row>
    <row r="62" spans="1:7" s="608" customFormat="1" ht="78" customHeight="1">
      <c r="A62" s="949"/>
      <c r="B62" s="607" t="s">
        <v>1204</v>
      </c>
      <c r="C62" s="603" t="s">
        <v>1205</v>
      </c>
      <c r="D62" s="9" t="s">
        <v>149</v>
      </c>
      <c r="E62" s="604" t="s">
        <v>129</v>
      </c>
      <c r="F62" s="605" t="str">
        <f t="shared" si="0"/>
        <v>MWE</v>
      </c>
      <c r="G62" s="575"/>
    </row>
    <row r="63" spans="1:7" s="608" customFormat="1" ht="102" customHeight="1">
      <c r="A63" s="949"/>
      <c r="B63" s="607" t="s">
        <v>1206</v>
      </c>
      <c r="C63" s="603" t="s">
        <v>1207</v>
      </c>
      <c r="D63" s="9" t="s">
        <v>149</v>
      </c>
      <c r="E63" s="604" t="s">
        <v>129</v>
      </c>
      <c r="F63" s="605" t="str">
        <f t="shared" si="0"/>
        <v>RB4</v>
      </c>
      <c r="G63" s="575"/>
    </row>
    <row r="64" spans="1:7" s="608" customFormat="1" ht="78" customHeight="1">
      <c r="A64" s="949"/>
      <c r="B64" s="607" t="s">
        <v>1208</v>
      </c>
      <c r="C64" s="603" t="s">
        <v>1209</v>
      </c>
      <c r="D64" s="604" t="s">
        <v>129</v>
      </c>
      <c r="E64" s="604" t="s">
        <v>129</v>
      </c>
      <c r="F64" s="605" t="str">
        <f t="shared" si="0"/>
        <v>RDZ</v>
      </c>
      <c r="G64" s="575"/>
    </row>
    <row r="65" spans="1:7" s="608" customFormat="1" ht="78" customHeight="1">
      <c r="A65" s="949"/>
      <c r="B65" s="607" t="s">
        <v>1210</v>
      </c>
      <c r="C65" s="603" t="s">
        <v>1211</v>
      </c>
      <c r="D65" s="604" t="s">
        <v>129</v>
      </c>
      <c r="E65" s="9" t="s">
        <v>149</v>
      </c>
      <c r="F65" s="605" t="str">
        <f t="shared" si="0"/>
        <v>RE3</v>
      </c>
      <c r="G65" s="575"/>
    </row>
    <row r="66" spans="1:7" s="608" customFormat="1" ht="78" customHeight="1">
      <c r="A66" s="949"/>
      <c r="B66" s="607" t="s">
        <v>1212</v>
      </c>
      <c r="C66" s="603" t="s">
        <v>1213</v>
      </c>
      <c r="D66" s="604" t="s">
        <v>129</v>
      </c>
      <c r="E66" s="604" t="s">
        <v>129</v>
      </c>
      <c r="F66" s="605" t="str">
        <f t="shared" si="0"/>
        <v>RSU</v>
      </c>
      <c r="G66" s="575"/>
    </row>
    <row r="67" spans="1:7" s="608" customFormat="1" ht="78" customHeight="1">
      <c r="A67" s="949"/>
      <c r="B67" s="607" t="s">
        <v>1214</v>
      </c>
      <c r="C67" s="603" t="s">
        <v>137</v>
      </c>
      <c r="D67" s="604" t="s">
        <v>129</v>
      </c>
      <c r="E67" s="604" t="s">
        <v>129</v>
      </c>
      <c r="F67" s="605" t="str">
        <f t="shared" si="0"/>
        <v>SCL</v>
      </c>
      <c r="G67" s="575"/>
    </row>
    <row r="68" spans="1:7" s="608" customFormat="1" ht="78" customHeight="1">
      <c r="A68" s="949"/>
      <c r="B68" s="607" t="s">
        <v>1215</v>
      </c>
      <c r="C68" s="603" t="s">
        <v>480</v>
      </c>
      <c r="D68" s="604" t="s">
        <v>129</v>
      </c>
      <c r="E68" s="604" t="s">
        <v>129</v>
      </c>
      <c r="F68" s="605" t="str">
        <f t="shared" si="0"/>
        <v>TBG</v>
      </c>
      <c r="G68" s="575"/>
    </row>
    <row r="69" spans="1:7" s="608" customFormat="1" ht="78" customHeight="1">
      <c r="A69" s="949"/>
      <c r="B69" s="607" t="s">
        <v>1216</v>
      </c>
      <c r="C69" s="603" t="s">
        <v>1217</v>
      </c>
      <c r="D69" s="604" t="s">
        <v>129</v>
      </c>
      <c r="E69" s="9" t="s">
        <v>149</v>
      </c>
      <c r="F69" s="605" t="str">
        <f t="shared" si="0"/>
        <v>WGF</v>
      </c>
      <c r="G69" s="575"/>
    </row>
    <row r="70" spans="1:7" s="608" customFormat="1" ht="78" customHeight="1">
      <c r="A70" s="949"/>
      <c r="B70" s="607" t="s">
        <v>1218</v>
      </c>
      <c r="C70" s="603" t="s">
        <v>1219</v>
      </c>
      <c r="D70" s="609">
        <v>450</v>
      </c>
      <c r="E70" s="9" t="s">
        <v>149</v>
      </c>
      <c r="F70" s="605" t="str">
        <f t="shared" si="0"/>
        <v>WPΧ</v>
      </c>
      <c r="G70" s="575"/>
    </row>
    <row r="71" spans="1:7" s="608" customFormat="1" ht="78" customHeight="1">
      <c r="A71" s="949"/>
      <c r="B71" s="607" t="s">
        <v>1220</v>
      </c>
      <c r="C71" s="603" t="s">
        <v>1221</v>
      </c>
      <c r="D71" s="9" t="s">
        <v>149</v>
      </c>
      <c r="E71" s="604" t="s">
        <v>129</v>
      </c>
      <c r="F71" s="605" t="str">
        <f t="shared" si="0"/>
        <v>WPY</v>
      </c>
      <c r="G71" s="575"/>
    </row>
    <row r="72" spans="1:7" s="608" customFormat="1" ht="78" customHeight="1" thickBot="1">
      <c r="A72" s="949"/>
      <c r="B72" s="607" t="s">
        <v>1222</v>
      </c>
      <c r="C72" s="603" t="s">
        <v>600</v>
      </c>
      <c r="D72" s="604" t="s">
        <v>129</v>
      </c>
      <c r="E72" s="604" t="s">
        <v>129</v>
      </c>
      <c r="F72" s="605" t="str">
        <f t="shared" si="0"/>
        <v>XJH</v>
      </c>
      <c r="G72" s="575"/>
    </row>
    <row r="73" spans="1:7" s="615" customFormat="1">
      <c r="A73" s="611"/>
      <c r="B73" s="612"/>
      <c r="C73" s="173" t="s">
        <v>351</v>
      </c>
      <c r="D73" s="174"/>
      <c r="E73" s="174"/>
      <c r="F73" s="614"/>
      <c r="G73" s="613"/>
    </row>
    <row r="74" spans="1:7" s="615" customFormat="1">
      <c r="A74" s="616"/>
      <c r="B74" s="617"/>
      <c r="C74" s="930" t="s">
        <v>352</v>
      </c>
      <c r="D74" s="930"/>
      <c r="E74" s="930"/>
      <c r="F74" s="619"/>
      <c r="G74" s="618"/>
    </row>
    <row r="75" spans="1:7" s="615" customFormat="1">
      <c r="A75" s="620"/>
      <c r="B75" s="621"/>
      <c r="C75" s="622"/>
      <c r="D75" s="623"/>
      <c r="E75" s="624"/>
      <c r="F75" s="625"/>
      <c r="G75" s="624"/>
    </row>
    <row r="76" spans="1:7" s="615" customFormat="1">
      <c r="A76" s="626"/>
      <c r="B76" s="627"/>
      <c r="C76" s="628"/>
      <c r="D76" s="629"/>
      <c r="E76" s="630"/>
      <c r="F76" s="631"/>
      <c r="G76" s="630"/>
    </row>
    <row r="77" spans="1:7" s="615" customFormat="1">
      <c r="A77" s="626"/>
      <c r="B77" s="627"/>
      <c r="C77" s="628"/>
      <c r="D77" s="629"/>
      <c r="E77" s="630"/>
      <c r="F77" s="631"/>
      <c r="G77" s="630"/>
    </row>
    <row r="78" spans="1:7" s="615" customFormat="1">
      <c r="A78" s="626"/>
      <c r="B78" s="627"/>
      <c r="C78" s="628"/>
      <c r="D78" s="629"/>
      <c r="E78" s="630"/>
      <c r="F78" s="631"/>
      <c r="G78" s="630"/>
    </row>
    <row r="79" spans="1:7" s="615" customFormat="1">
      <c r="A79" s="626"/>
      <c r="B79" s="627"/>
      <c r="C79" s="628"/>
      <c r="D79" s="629"/>
      <c r="E79" s="630"/>
      <c r="F79" s="631"/>
      <c r="G79" s="630"/>
    </row>
    <row r="80" spans="1:7" s="615" customFormat="1">
      <c r="A80" s="626"/>
      <c r="B80" s="627"/>
      <c r="C80" s="628"/>
      <c r="D80" s="629"/>
      <c r="E80" s="630"/>
      <c r="F80" s="631"/>
      <c r="G80" s="630"/>
    </row>
    <row r="81" spans="1:7" s="615" customFormat="1">
      <c r="A81" s="626"/>
      <c r="B81" s="627"/>
      <c r="C81" s="628"/>
      <c r="D81" s="629"/>
      <c r="E81" s="630"/>
      <c r="F81" s="631"/>
      <c r="G81" s="630"/>
    </row>
    <row r="82" spans="1:7" s="615" customFormat="1">
      <c r="A82" s="626"/>
      <c r="B82" s="627"/>
      <c r="C82" s="628"/>
      <c r="D82" s="629"/>
      <c r="E82" s="630"/>
      <c r="F82" s="631"/>
      <c r="G82" s="630"/>
    </row>
    <row r="83" spans="1:7" s="615" customFormat="1">
      <c r="A83" s="626"/>
      <c r="B83" s="627"/>
      <c r="C83" s="628"/>
      <c r="D83" s="629"/>
      <c r="E83" s="630"/>
      <c r="F83" s="631"/>
      <c r="G83" s="630"/>
    </row>
    <row r="84" spans="1:7" s="615" customFormat="1">
      <c r="A84" s="626"/>
      <c r="B84" s="627"/>
      <c r="C84" s="628"/>
      <c r="D84" s="629"/>
      <c r="E84" s="630"/>
      <c r="F84" s="631"/>
      <c r="G84" s="630"/>
    </row>
    <row r="85" spans="1:7" s="615" customFormat="1">
      <c r="A85" s="626"/>
      <c r="B85" s="627"/>
      <c r="C85" s="628"/>
      <c r="D85" s="629"/>
      <c r="E85" s="630"/>
      <c r="F85" s="631"/>
      <c r="G85" s="630"/>
    </row>
    <row r="86" spans="1:7" s="615" customFormat="1">
      <c r="A86" s="626"/>
      <c r="B86" s="627"/>
      <c r="C86" s="628"/>
      <c r="D86" s="629"/>
      <c r="E86" s="630"/>
      <c r="F86" s="631"/>
      <c r="G86" s="630"/>
    </row>
    <row r="87" spans="1:7" s="615" customFormat="1">
      <c r="A87" s="626"/>
      <c r="B87" s="627"/>
      <c r="C87" s="628"/>
      <c r="D87" s="629"/>
      <c r="E87" s="630"/>
      <c r="F87" s="631"/>
      <c r="G87" s="630"/>
    </row>
    <row r="88" spans="1:7" s="615" customFormat="1">
      <c r="A88" s="626"/>
      <c r="B88" s="627"/>
      <c r="C88" s="628"/>
      <c r="D88" s="629"/>
      <c r="E88" s="630"/>
      <c r="F88" s="631"/>
      <c r="G88" s="630"/>
    </row>
    <row r="89" spans="1:7" s="615" customFormat="1">
      <c r="A89" s="626"/>
      <c r="B89" s="627"/>
      <c r="C89" s="628"/>
      <c r="D89" s="629"/>
      <c r="E89" s="630"/>
      <c r="F89" s="631"/>
      <c r="G89" s="630"/>
    </row>
    <row r="90" spans="1:7" s="615" customFormat="1">
      <c r="A90" s="626"/>
      <c r="B90" s="627"/>
      <c r="C90" s="628"/>
      <c r="D90" s="629"/>
      <c r="E90" s="630"/>
      <c r="F90" s="631"/>
      <c r="G90" s="630"/>
    </row>
    <row r="91" spans="1:7" s="615" customFormat="1">
      <c r="A91" s="626"/>
      <c r="B91" s="627"/>
      <c r="C91" s="628"/>
      <c r="D91" s="629"/>
      <c r="E91" s="630"/>
      <c r="F91" s="631"/>
      <c r="G91" s="630"/>
    </row>
    <row r="92" spans="1:7" s="615" customFormat="1">
      <c r="A92" s="626"/>
      <c r="B92" s="627"/>
      <c r="C92" s="628"/>
      <c r="D92" s="629"/>
      <c r="E92" s="630"/>
      <c r="F92" s="631"/>
      <c r="G92" s="630"/>
    </row>
    <row r="93" spans="1:7" s="615" customFormat="1">
      <c r="A93" s="626"/>
      <c r="B93" s="627"/>
      <c r="C93" s="628"/>
      <c r="D93" s="629"/>
      <c r="E93" s="630"/>
      <c r="F93" s="631"/>
      <c r="G93" s="630"/>
    </row>
    <row r="94" spans="1:7" s="615" customFormat="1">
      <c r="A94" s="626"/>
      <c r="B94" s="627"/>
      <c r="C94" s="628"/>
      <c r="D94" s="629"/>
      <c r="E94" s="630"/>
      <c r="F94" s="631"/>
      <c r="G94" s="630"/>
    </row>
    <row r="95" spans="1:7" s="615" customFormat="1">
      <c r="A95" s="626"/>
      <c r="B95" s="627"/>
      <c r="C95" s="628"/>
      <c r="D95" s="629"/>
      <c r="E95" s="630"/>
      <c r="F95" s="631"/>
      <c r="G95" s="630"/>
    </row>
    <row r="96" spans="1:7" s="615" customFormat="1">
      <c r="A96" s="626"/>
      <c r="B96" s="627"/>
      <c r="C96" s="628"/>
      <c r="D96" s="629"/>
      <c r="E96" s="630"/>
      <c r="F96" s="631"/>
      <c r="G96" s="630"/>
    </row>
    <row r="97" spans="1:7" s="615" customFormat="1">
      <c r="A97" s="626"/>
      <c r="B97" s="627"/>
      <c r="C97" s="628"/>
      <c r="D97" s="629"/>
      <c r="E97" s="630"/>
      <c r="F97" s="631"/>
      <c r="G97" s="630"/>
    </row>
    <row r="98" spans="1:7" s="615" customFormat="1">
      <c r="A98" s="626"/>
      <c r="B98" s="627"/>
      <c r="C98" s="628"/>
      <c r="D98" s="629"/>
      <c r="E98" s="630"/>
      <c r="F98" s="631"/>
      <c r="G98" s="630"/>
    </row>
    <row r="99" spans="1:7" s="615" customFormat="1">
      <c r="A99" s="626"/>
      <c r="B99" s="627"/>
      <c r="C99" s="628"/>
      <c r="D99" s="629"/>
      <c r="E99" s="630"/>
      <c r="F99" s="631"/>
      <c r="G99" s="630"/>
    </row>
    <row r="100" spans="1:7" s="615" customFormat="1">
      <c r="A100" s="626"/>
      <c r="B100" s="627"/>
      <c r="C100" s="628"/>
      <c r="D100" s="629"/>
      <c r="E100" s="630"/>
      <c r="F100" s="631"/>
      <c r="G100" s="630"/>
    </row>
    <row r="101" spans="1:7" s="615" customFormat="1">
      <c r="A101" s="626"/>
      <c r="B101" s="627"/>
      <c r="C101" s="628"/>
      <c r="D101" s="629"/>
      <c r="E101" s="630"/>
      <c r="F101" s="631"/>
      <c r="G101" s="630"/>
    </row>
    <row r="102" spans="1:7" s="615" customFormat="1">
      <c r="A102" s="626"/>
      <c r="B102" s="627"/>
      <c r="C102" s="628"/>
      <c r="D102" s="629"/>
      <c r="E102" s="630"/>
      <c r="F102" s="631"/>
      <c r="G102" s="630"/>
    </row>
    <row r="103" spans="1:7" s="615" customFormat="1">
      <c r="A103" s="626"/>
      <c r="B103" s="627"/>
      <c r="C103" s="628"/>
      <c r="D103" s="629"/>
      <c r="E103" s="630"/>
      <c r="F103" s="631"/>
      <c r="G103" s="630"/>
    </row>
    <row r="104" spans="1:7" s="615" customFormat="1">
      <c r="A104" s="626"/>
      <c r="B104" s="627"/>
      <c r="C104" s="628"/>
      <c r="D104" s="629"/>
      <c r="E104" s="630"/>
      <c r="F104" s="631"/>
      <c r="G104" s="630"/>
    </row>
    <row r="105" spans="1:7" s="615" customFormat="1">
      <c r="A105" s="626"/>
      <c r="B105" s="627"/>
      <c r="C105" s="628"/>
      <c r="D105" s="629"/>
      <c r="E105" s="630"/>
      <c r="F105" s="631"/>
      <c r="G105" s="630"/>
    </row>
    <row r="106" spans="1:7" s="615" customFormat="1">
      <c r="A106" s="626"/>
      <c r="B106" s="627"/>
      <c r="C106" s="628"/>
      <c r="D106" s="629"/>
      <c r="E106" s="630"/>
      <c r="F106" s="631"/>
      <c r="G106" s="630"/>
    </row>
    <row r="107" spans="1:7" s="615" customFormat="1">
      <c r="A107" s="626"/>
      <c r="B107" s="627"/>
      <c r="C107" s="628"/>
      <c r="D107" s="629"/>
      <c r="E107" s="630"/>
      <c r="F107" s="631"/>
      <c r="G107" s="630"/>
    </row>
    <row r="108" spans="1:7" s="615" customFormat="1">
      <c r="A108" s="626"/>
      <c r="B108" s="627"/>
      <c r="C108" s="628"/>
      <c r="D108" s="629"/>
      <c r="E108" s="630"/>
      <c r="F108" s="631"/>
      <c r="G108" s="630"/>
    </row>
    <row r="109" spans="1:7" s="615" customFormat="1">
      <c r="A109" s="626"/>
      <c r="B109" s="627"/>
      <c r="C109" s="628"/>
      <c r="D109" s="629"/>
      <c r="E109" s="630"/>
      <c r="F109" s="631"/>
      <c r="G109" s="630"/>
    </row>
    <row r="110" spans="1:7" s="615" customFormat="1">
      <c r="A110" s="626"/>
      <c r="B110" s="627"/>
      <c r="C110" s="628"/>
      <c r="D110" s="629"/>
      <c r="E110" s="630"/>
      <c r="F110" s="631"/>
      <c r="G110" s="630"/>
    </row>
    <row r="111" spans="1:7" s="615" customFormat="1">
      <c r="A111" s="626"/>
      <c r="B111" s="627"/>
      <c r="C111" s="628"/>
      <c r="D111" s="629"/>
      <c r="E111" s="630"/>
      <c r="F111" s="631"/>
      <c r="G111" s="630"/>
    </row>
    <row r="112" spans="1:7" s="615" customFormat="1">
      <c r="A112" s="626"/>
      <c r="B112" s="627"/>
      <c r="C112" s="628"/>
      <c r="D112" s="629"/>
      <c r="E112" s="630"/>
      <c r="F112" s="631"/>
      <c r="G112" s="630"/>
    </row>
    <row r="113" spans="1:7" s="615" customFormat="1">
      <c r="A113" s="626"/>
      <c r="B113" s="627"/>
      <c r="C113" s="628"/>
      <c r="D113" s="629"/>
      <c r="E113" s="630"/>
      <c r="F113" s="631"/>
      <c r="G113" s="630"/>
    </row>
    <row r="114" spans="1:7" s="615" customFormat="1">
      <c r="A114" s="626"/>
      <c r="B114" s="627"/>
      <c r="C114" s="628"/>
      <c r="D114" s="629"/>
      <c r="E114" s="630"/>
      <c r="F114" s="631"/>
      <c r="G114" s="630"/>
    </row>
    <row r="115" spans="1:7" s="615" customFormat="1">
      <c r="A115" s="626"/>
      <c r="B115" s="627"/>
      <c r="C115" s="628"/>
      <c r="D115" s="629"/>
      <c r="E115" s="630"/>
      <c r="F115" s="631"/>
      <c r="G115" s="630"/>
    </row>
    <row r="116" spans="1:7" s="615" customFormat="1">
      <c r="A116" s="626"/>
      <c r="B116" s="627"/>
      <c r="C116" s="628"/>
      <c r="D116" s="629"/>
      <c r="E116" s="630"/>
      <c r="F116" s="631"/>
      <c r="G116" s="630"/>
    </row>
    <row r="117" spans="1:7" s="615" customFormat="1">
      <c r="A117" s="626"/>
      <c r="B117" s="627"/>
      <c r="C117" s="628"/>
      <c r="D117" s="629"/>
      <c r="E117" s="630"/>
      <c r="F117" s="631"/>
      <c r="G117" s="630"/>
    </row>
    <row r="118" spans="1:7" s="615" customFormat="1">
      <c r="A118" s="626"/>
      <c r="B118" s="627"/>
      <c r="C118" s="628"/>
      <c r="D118" s="629"/>
      <c r="E118" s="630"/>
      <c r="F118" s="631"/>
      <c r="G118" s="630"/>
    </row>
    <row r="119" spans="1:7" s="615" customFormat="1">
      <c r="A119" s="626"/>
      <c r="B119" s="627"/>
      <c r="C119" s="628"/>
      <c r="D119" s="629"/>
      <c r="E119" s="630"/>
      <c r="F119" s="631"/>
      <c r="G119" s="630"/>
    </row>
    <row r="120" spans="1:7" s="615" customFormat="1">
      <c r="A120" s="626"/>
      <c r="B120" s="627"/>
      <c r="C120" s="628"/>
      <c r="D120" s="629"/>
      <c r="E120" s="630"/>
      <c r="F120" s="631"/>
      <c r="G120" s="630"/>
    </row>
    <row r="121" spans="1:7" s="615" customFormat="1">
      <c r="A121" s="626"/>
      <c r="B121" s="627"/>
      <c r="C121" s="628"/>
      <c r="D121" s="629"/>
      <c r="E121" s="630"/>
      <c r="F121" s="631"/>
      <c r="G121" s="630"/>
    </row>
    <row r="122" spans="1:7" s="615" customFormat="1">
      <c r="A122" s="626"/>
      <c r="B122" s="627"/>
      <c r="C122" s="628"/>
      <c r="D122" s="629"/>
      <c r="E122" s="630"/>
      <c r="F122" s="631"/>
      <c r="G122" s="630"/>
    </row>
    <row r="123" spans="1:7" s="615" customFormat="1">
      <c r="A123" s="626"/>
      <c r="B123" s="627"/>
      <c r="C123" s="628"/>
      <c r="D123" s="629"/>
      <c r="E123" s="630"/>
      <c r="F123" s="631"/>
      <c r="G123" s="630"/>
    </row>
    <row r="124" spans="1:7" s="615" customFormat="1">
      <c r="A124" s="626"/>
      <c r="B124" s="627"/>
      <c r="C124" s="628"/>
      <c r="D124" s="629"/>
      <c r="E124" s="630"/>
      <c r="F124" s="631"/>
      <c r="G124" s="630"/>
    </row>
    <row r="125" spans="1:7" s="615" customFormat="1">
      <c r="A125" s="626"/>
      <c r="B125" s="627"/>
      <c r="C125" s="628"/>
      <c r="D125" s="629"/>
      <c r="E125" s="630"/>
      <c r="F125" s="631"/>
      <c r="G125" s="630"/>
    </row>
    <row r="126" spans="1:7" s="615" customFormat="1">
      <c r="A126" s="626"/>
      <c r="B126" s="627"/>
      <c r="C126" s="628"/>
      <c r="D126" s="629"/>
      <c r="E126" s="630"/>
      <c r="F126" s="631"/>
      <c r="G126" s="630"/>
    </row>
    <row r="127" spans="1:7" s="615" customFormat="1">
      <c r="A127" s="626"/>
      <c r="B127" s="627"/>
      <c r="C127" s="628"/>
      <c r="D127" s="629"/>
      <c r="E127" s="630"/>
      <c r="F127" s="631"/>
      <c r="G127" s="630"/>
    </row>
    <row r="128" spans="1:7" s="615" customFormat="1">
      <c r="A128" s="626"/>
      <c r="B128" s="627"/>
      <c r="C128" s="628"/>
      <c r="D128" s="629"/>
      <c r="E128" s="630"/>
      <c r="F128" s="631"/>
      <c r="G128" s="630"/>
    </row>
    <row r="129" spans="1:7" s="615" customFormat="1">
      <c r="A129" s="626"/>
      <c r="B129" s="627"/>
      <c r="C129" s="628"/>
      <c r="D129" s="629"/>
      <c r="E129" s="630"/>
      <c r="F129" s="631"/>
      <c r="G129" s="630"/>
    </row>
    <row r="130" spans="1:7" s="615" customFormat="1">
      <c r="A130" s="626"/>
      <c r="B130" s="627"/>
      <c r="C130" s="628"/>
      <c r="D130" s="629"/>
      <c r="E130" s="630"/>
      <c r="F130" s="631"/>
      <c r="G130" s="630"/>
    </row>
    <row r="131" spans="1:7" s="615" customFormat="1">
      <c r="A131" s="626"/>
      <c r="B131" s="627"/>
      <c r="C131" s="628"/>
      <c r="D131" s="629"/>
      <c r="E131" s="630"/>
      <c r="F131" s="631"/>
      <c r="G131" s="630"/>
    </row>
    <row r="132" spans="1:7" s="615" customFormat="1">
      <c r="A132" s="626"/>
      <c r="B132" s="627"/>
      <c r="C132" s="628"/>
      <c r="D132" s="629"/>
      <c r="E132" s="630"/>
      <c r="F132" s="631"/>
      <c r="G132" s="630"/>
    </row>
    <row r="133" spans="1:7" s="615" customFormat="1">
      <c r="A133" s="626"/>
      <c r="B133" s="627"/>
      <c r="C133" s="628"/>
      <c r="D133" s="629"/>
      <c r="E133" s="630"/>
      <c r="F133" s="631"/>
      <c r="G133" s="630"/>
    </row>
    <row r="134" spans="1:7" s="615" customFormat="1">
      <c r="A134" s="626"/>
      <c r="B134" s="627"/>
      <c r="C134" s="628"/>
      <c r="D134" s="629"/>
      <c r="E134" s="630"/>
      <c r="F134" s="631"/>
      <c r="G134" s="630"/>
    </row>
    <row r="135" spans="1:7" s="615" customFormat="1">
      <c r="A135" s="626"/>
      <c r="B135" s="627"/>
      <c r="C135" s="628"/>
      <c r="D135" s="629"/>
      <c r="E135" s="630"/>
      <c r="F135" s="631"/>
      <c r="G135" s="630"/>
    </row>
    <row r="136" spans="1:7" s="615" customFormat="1">
      <c r="A136" s="626"/>
      <c r="B136" s="627"/>
      <c r="C136" s="628"/>
      <c r="D136" s="629"/>
      <c r="E136" s="630"/>
      <c r="F136" s="631"/>
      <c r="G136" s="630"/>
    </row>
    <row r="137" spans="1:7" s="615" customFormat="1">
      <c r="A137" s="626"/>
      <c r="B137" s="627"/>
      <c r="C137" s="628"/>
      <c r="D137" s="629"/>
      <c r="E137" s="630"/>
      <c r="F137" s="631"/>
      <c r="G137" s="630"/>
    </row>
    <row r="138" spans="1:7" s="615" customFormat="1">
      <c r="A138" s="626"/>
      <c r="B138" s="627"/>
      <c r="C138" s="628"/>
      <c r="D138" s="629"/>
      <c r="E138" s="630"/>
      <c r="F138" s="631"/>
      <c r="G138" s="630"/>
    </row>
    <row r="139" spans="1:7" s="615" customFormat="1">
      <c r="A139" s="626"/>
      <c r="B139" s="627"/>
      <c r="C139" s="628"/>
      <c r="D139" s="629"/>
      <c r="E139" s="630"/>
      <c r="F139" s="631"/>
      <c r="G139" s="630"/>
    </row>
    <row r="140" spans="1:7" s="615" customFormat="1">
      <c r="A140" s="626"/>
      <c r="B140" s="627"/>
      <c r="C140" s="628"/>
      <c r="D140" s="629"/>
      <c r="E140" s="630"/>
      <c r="F140" s="631"/>
      <c r="G140" s="630"/>
    </row>
    <row r="141" spans="1:7" s="615" customFormat="1">
      <c r="A141" s="626"/>
      <c r="B141" s="627"/>
      <c r="C141" s="628"/>
      <c r="D141" s="629"/>
      <c r="E141" s="630"/>
      <c r="F141" s="631"/>
      <c r="G141" s="630"/>
    </row>
    <row r="142" spans="1:7" s="615" customFormat="1">
      <c r="A142" s="626"/>
      <c r="B142" s="627"/>
      <c r="C142" s="628"/>
      <c r="D142" s="629"/>
      <c r="E142" s="630"/>
      <c r="F142" s="631"/>
      <c r="G142" s="630"/>
    </row>
    <row r="143" spans="1:7" s="615" customFormat="1">
      <c r="A143" s="626"/>
      <c r="B143" s="627"/>
      <c r="C143" s="628"/>
      <c r="D143" s="629"/>
      <c r="E143" s="630"/>
      <c r="F143" s="631"/>
      <c r="G143" s="630"/>
    </row>
    <row r="144" spans="1:7" s="615" customFormat="1">
      <c r="A144" s="626"/>
      <c r="B144" s="627"/>
      <c r="C144" s="628"/>
      <c r="D144" s="629"/>
      <c r="E144" s="630"/>
      <c r="F144" s="631"/>
      <c r="G144" s="630"/>
    </row>
    <row r="145" spans="1:7" s="615" customFormat="1">
      <c r="A145" s="626"/>
      <c r="B145" s="627"/>
      <c r="C145" s="628"/>
      <c r="D145" s="629"/>
      <c r="E145" s="630"/>
      <c r="F145" s="631"/>
      <c r="G145" s="630"/>
    </row>
    <row r="146" spans="1:7" s="615" customFormat="1">
      <c r="A146" s="626"/>
      <c r="B146" s="627"/>
      <c r="C146" s="628"/>
      <c r="D146" s="629"/>
      <c r="E146" s="630"/>
      <c r="F146" s="631"/>
      <c r="G146" s="630"/>
    </row>
    <row r="147" spans="1:7" s="615" customFormat="1">
      <c r="A147" s="626"/>
      <c r="B147" s="627"/>
      <c r="C147" s="628"/>
      <c r="D147" s="629"/>
      <c r="E147" s="630"/>
      <c r="F147" s="631"/>
      <c r="G147" s="630"/>
    </row>
    <row r="148" spans="1:7" s="615" customFormat="1">
      <c r="A148" s="626"/>
      <c r="B148" s="627"/>
      <c r="C148" s="628"/>
      <c r="D148" s="629"/>
      <c r="E148" s="630"/>
      <c r="F148" s="631"/>
      <c r="G148" s="630"/>
    </row>
    <row r="149" spans="1:7" s="615" customFormat="1">
      <c r="A149" s="626"/>
      <c r="B149" s="627"/>
      <c r="C149" s="628"/>
      <c r="D149" s="629"/>
      <c r="E149" s="630"/>
      <c r="F149" s="631"/>
      <c r="G149" s="630"/>
    </row>
    <row r="150" spans="1:7" s="615" customFormat="1">
      <c r="A150" s="626"/>
      <c r="B150" s="627"/>
      <c r="C150" s="628"/>
      <c r="D150" s="629"/>
      <c r="E150" s="630"/>
      <c r="F150" s="631"/>
      <c r="G150" s="630"/>
    </row>
    <row r="151" spans="1:7" s="615" customFormat="1">
      <c r="A151" s="626"/>
      <c r="B151" s="627"/>
      <c r="C151" s="628"/>
      <c r="D151" s="629"/>
      <c r="E151" s="630"/>
      <c r="F151" s="631"/>
      <c r="G151" s="630"/>
    </row>
    <row r="152" spans="1:7" s="615" customFormat="1">
      <c r="A152" s="626"/>
      <c r="B152" s="627"/>
      <c r="C152" s="628"/>
      <c r="D152" s="629"/>
      <c r="E152" s="630"/>
      <c r="F152" s="631"/>
      <c r="G152" s="630"/>
    </row>
    <row r="153" spans="1:7" s="615" customFormat="1">
      <c r="A153" s="626"/>
      <c r="B153" s="627"/>
      <c r="C153" s="628"/>
      <c r="D153" s="629"/>
      <c r="E153" s="630"/>
      <c r="F153" s="631"/>
      <c r="G153" s="630"/>
    </row>
    <row r="154" spans="1:7" s="615" customFormat="1">
      <c r="A154" s="626"/>
      <c r="B154" s="627"/>
      <c r="C154" s="628"/>
      <c r="D154" s="629"/>
      <c r="E154" s="630"/>
      <c r="F154" s="631"/>
      <c r="G154" s="630"/>
    </row>
    <row r="155" spans="1:7" s="615" customFormat="1">
      <c r="A155" s="626"/>
      <c r="B155" s="627"/>
      <c r="C155" s="628"/>
      <c r="D155" s="629"/>
      <c r="E155" s="630"/>
      <c r="F155" s="631"/>
      <c r="G155" s="630"/>
    </row>
    <row r="156" spans="1:7" s="615" customFormat="1">
      <c r="A156" s="626"/>
      <c r="B156" s="627"/>
      <c r="C156" s="628"/>
      <c r="D156" s="629"/>
      <c r="E156" s="630"/>
      <c r="F156" s="631"/>
      <c r="G156" s="630"/>
    </row>
    <row r="157" spans="1:7" s="615" customFormat="1">
      <c r="A157" s="626"/>
      <c r="B157" s="627"/>
      <c r="C157" s="628"/>
      <c r="D157" s="629"/>
      <c r="E157" s="630"/>
      <c r="F157" s="631"/>
      <c r="G157" s="630"/>
    </row>
    <row r="158" spans="1:7" s="615" customFormat="1">
      <c r="A158" s="626"/>
      <c r="B158" s="627"/>
      <c r="C158" s="628"/>
      <c r="D158" s="629"/>
      <c r="E158" s="630"/>
      <c r="F158" s="631"/>
      <c r="G158" s="630"/>
    </row>
    <row r="159" spans="1:7" s="615" customFormat="1">
      <c r="A159" s="626"/>
      <c r="B159" s="627"/>
      <c r="C159" s="628"/>
      <c r="D159" s="629"/>
      <c r="E159" s="630"/>
      <c r="F159" s="631"/>
      <c r="G159" s="630"/>
    </row>
    <row r="160" spans="1:7" s="615" customFormat="1">
      <c r="A160" s="626"/>
      <c r="B160" s="627"/>
      <c r="C160" s="628"/>
      <c r="D160" s="629"/>
      <c r="E160" s="630"/>
      <c r="F160" s="631"/>
      <c r="G160" s="630"/>
    </row>
    <row r="161" spans="1:7" s="615" customFormat="1">
      <c r="A161" s="626"/>
      <c r="B161" s="627"/>
      <c r="C161" s="628"/>
      <c r="D161" s="629"/>
      <c r="E161" s="630"/>
      <c r="F161" s="631"/>
      <c r="G161" s="630"/>
    </row>
    <row r="162" spans="1:7" s="615" customFormat="1">
      <c r="A162" s="626"/>
      <c r="B162" s="627"/>
      <c r="C162" s="628"/>
      <c r="D162" s="629"/>
      <c r="E162" s="630"/>
      <c r="F162" s="631"/>
      <c r="G162" s="630"/>
    </row>
    <row r="163" spans="1:7" s="615" customFormat="1">
      <c r="A163" s="626"/>
      <c r="B163" s="627"/>
      <c r="C163" s="628"/>
      <c r="D163" s="629"/>
      <c r="E163" s="630"/>
      <c r="F163" s="631"/>
      <c r="G163" s="630"/>
    </row>
    <row r="164" spans="1:7" s="615" customFormat="1">
      <c r="A164" s="626"/>
      <c r="B164" s="627"/>
      <c r="C164" s="628"/>
      <c r="D164" s="629"/>
      <c r="E164" s="630"/>
      <c r="F164" s="631"/>
      <c r="G164" s="630"/>
    </row>
    <row r="165" spans="1:7" s="615" customFormat="1">
      <c r="A165" s="626"/>
      <c r="B165" s="627"/>
      <c r="C165" s="628"/>
      <c r="D165" s="629"/>
      <c r="E165" s="630"/>
      <c r="F165" s="631"/>
      <c r="G165" s="630"/>
    </row>
    <row r="166" spans="1:7" s="615" customFormat="1">
      <c r="A166" s="626"/>
      <c r="B166" s="627"/>
      <c r="C166" s="628"/>
      <c r="D166" s="629"/>
      <c r="E166" s="630"/>
      <c r="F166" s="631"/>
      <c r="G166" s="630"/>
    </row>
    <row r="167" spans="1:7" s="615" customFormat="1">
      <c r="A167" s="626"/>
      <c r="B167" s="627"/>
      <c r="C167" s="628"/>
      <c r="D167" s="629"/>
      <c r="E167" s="630"/>
      <c r="F167" s="631"/>
      <c r="G167" s="630"/>
    </row>
    <row r="168" spans="1:7" s="615" customFormat="1">
      <c r="A168" s="626"/>
      <c r="B168" s="627"/>
      <c r="C168" s="628"/>
      <c r="D168" s="629"/>
      <c r="E168" s="630"/>
      <c r="F168" s="631"/>
      <c r="G168" s="630"/>
    </row>
    <row r="169" spans="1:7" s="615" customFormat="1">
      <c r="A169" s="626"/>
      <c r="B169" s="627"/>
      <c r="C169" s="628"/>
      <c r="D169" s="629"/>
      <c r="E169" s="630"/>
      <c r="F169" s="631"/>
      <c r="G169" s="630"/>
    </row>
    <row r="170" spans="1:7" s="615" customFormat="1">
      <c r="A170" s="626"/>
      <c r="B170" s="627"/>
      <c r="C170" s="628"/>
      <c r="D170" s="629"/>
      <c r="E170" s="630"/>
      <c r="F170" s="631"/>
      <c r="G170" s="630"/>
    </row>
    <row r="171" spans="1:7" s="615" customFormat="1">
      <c r="A171" s="626"/>
      <c r="B171" s="627"/>
      <c r="C171" s="628"/>
      <c r="D171" s="629"/>
      <c r="E171" s="630"/>
      <c r="F171" s="631"/>
      <c r="G171" s="630"/>
    </row>
    <row r="172" spans="1:7" s="615" customFormat="1">
      <c r="A172" s="626"/>
      <c r="B172" s="627"/>
      <c r="C172" s="628"/>
      <c r="D172" s="629"/>
      <c r="E172" s="630"/>
      <c r="F172" s="631"/>
      <c r="G172" s="630"/>
    </row>
    <row r="173" spans="1:7" s="615" customFormat="1">
      <c r="A173" s="626"/>
      <c r="B173" s="627"/>
      <c r="C173" s="628"/>
      <c r="D173" s="629"/>
      <c r="E173" s="630"/>
      <c r="F173" s="631"/>
      <c r="G173" s="630"/>
    </row>
    <row r="174" spans="1:7" s="615" customFormat="1">
      <c r="A174" s="626"/>
      <c r="B174" s="627"/>
      <c r="C174" s="628"/>
      <c r="D174" s="629"/>
      <c r="E174" s="630"/>
      <c r="F174" s="631"/>
      <c r="G174" s="630"/>
    </row>
    <row r="175" spans="1:7" s="615" customFormat="1">
      <c r="A175" s="626"/>
      <c r="B175" s="627"/>
      <c r="C175" s="628"/>
      <c r="D175" s="629"/>
      <c r="E175" s="630"/>
      <c r="F175" s="631"/>
      <c r="G175" s="630"/>
    </row>
    <row r="176" spans="1:7" s="615" customFormat="1">
      <c r="A176" s="626"/>
      <c r="B176" s="627"/>
      <c r="C176" s="628"/>
      <c r="D176" s="629"/>
      <c r="E176" s="630"/>
      <c r="F176" s="631"/>
      <c r="G176" s="630"/>
    </row>
    <row r="177" spans="1:7" s="615" customFormat="1">
      <c r="A177" s="626"/>
      <c r="B177" s="627"/>
      <c r="C177" s="628"/>
      <c r="D177" s="629"/>
      <c r="E177" s="630"/>
      <c r="F177" s="631"/>
      <c r="G177" s="630"/>
    </row>
    <row r="178" spans="1:7" s="615" customFormat="1">
      <c r="A178" s="626"/>
      <c r="B178" s="627"/>
      <c r="C178" s="628"/>
      <c r="D178" s="629"/>
      <c r="E178" s="630"/>
      <c r="F178" s="631"/>
      <c r="G178" s="630"/>
    </row>
    <row r="179" spans="1:7" s="615" customFormat="1">
      <c r="A179" s="626"/>
      <c r="B179" s="627"/>
      <c r="C179" s="628"/>
      <c r="D179" s="629"/>
      <c r="E179" s="630"/>
      <c r="F179" s="631"/>
      <c r="G179" s="630"/>
    </row>
    <row r="180" spans="1:7" s="615" customFormat="1">
      <c r="A180" s="626"/>
      <c r="B180" s="627"/>
      <c r="C180" s="628"/>
      <c r="D180" s="629"/>
      <c r="E180" s="630"/>
      <c r="F180" s="631"/>
      <c r="G180" s="630"/>
    </row>
    <row r="181" spans="1:7" s="615" customFormat="1">
      <c r="A181" s="626"/>
      <c r="B181" s="627"/>
      <c r="C181" s="628"/>
      <c r="D181" s="629"/>
      <c r="E181" s="630"/>
      <c r="F181" s="631"/>
      <c r="G181" s="630"/>
    </row>
    <row r="182" spans="1:7" s="615" customFormat="1">
      <c r="A182" s="626"/>
      <c r="B182" s="627"/>
      <c r="C182" s="628"/>
      <c r="D182" s="629"/>
      <c r="E182" s="630"/>
      <c r="F182" s="631"/>
      <c r="G182" s="630"/>
    </row>
    <row r="183" spans="1:7" s="615" customFormat="1">
      <c r="A183" s="626"/>
      <c r="B183" s="627"/>
      <c r="C183" s="628"/>
      <c r="D183" s="629"/>
      <c r="E183" s="630"/>
      <c r="F183" s="631"/>
      <c r="G183" s="630"/>
    </row>
    <row r="184" spans="1:7" s="615" customFormat="1">
      <c r="A184" s="626"/>
      <c r="B184" s="627"/>
      <c r="C184" s="628"/>
      <c r="D184" s="629"/>
      <c r="E184" s="630"/>
      <c r="F184" s="631"/>
      <c r="G184" s="630"/>
    </row>
    <row r="185" spans="1:7" s="615" customFormat="1">
      <c r="A185" s="626"/>
      <c r="B185" s="627"/>
      <c r="C185" s="628"/>
      <c r="D185" s="629"/>
      <c r="E185" s="630"/>
      <c r="F185" s="631"/>
      <c r="G185" s="630"/>
    </row>
    <row r="186" spans="1:7" s="615" customFormat="1">
      <c r="A186" s="626"/>
      <c r="B186" s="627"/>
      <c r="C186" s="628"/>
      <c r="D186" s="629"/>
      <c r="E186" s="630"/>
      <c r="F186" s="631"/>
      <c r="G186" s="630"/>
    </row>
    <row r="187" spans="1:7" s="615" customFormat="1">
      <c r="A187" s="626"/>
      <c r="B187" s="627"/>
      <c r="C187" s="628"/>
      <c r="D187" s="629"/>
      <c r="E187" s="630"/>
      <c r="F187" s="631"/>
      <c r="G187" s="630"/>
    </row>
    <row r="188" spans="1:7" s="615" customFormat="1">
      <c r="A188" s="626"/>
      <c r="B188" s="627"/>
      <c r="C188" s="628"/>
      <c r="D188" s="629"/>
      <c r="E188" s="630"/>
      <c r="F188" s="631"/>
      <c r="G188" s="630"/>
    </row>
    <row r="189" spans="1:7" s="615" customFormat="1">
      <c r="A189" s="626"/>
      <c r="B189" s="627"/>
      <c r="C189" s="628"/>
      <c r="D189" s="629"/>
      <c r="E189" s="630"/>
      <c r="F189" s="631"/>
      <c r="G189" s="630"/>
    </row>
    <row r="190" spans="1:7" s="615" customFormat="1">
      <c r="A190" s="626"/>
      <c r="B190" s="627"/>
      <c r="C190" s="628"/>
      <c r="D190" s="629"/>
      <c r="E190" s="630"/>
      <c r="F190" s="631"/>
      <c r="G190" s="630"/>
    </row>
    <row r="191" spans="1:7" s="615" customFormat="1">
      <c r="A191" s="626"/>
      <c r="B191" s="627"/>
      <c r="C191" s="628"/>
      <c r="D191" s="629"/>
      <c r="E191" s="630"/>
      <c r="F191" s="631"/>
      <c r="G191" s="630"/>
    </row>
    <row r="192" spans="1:7" s="615" customFormat="1">
      <c r="A192" s="626"/>
      <c r="B192" s="627"/>
      <c r="C192" s="628"/>
      <c r="D192" s="629"/>
      <c r="E192" s="630"/>
      <c r="F192" s="631"/>
      <c r="G192" s="630"/>
    </row>
    <row r="193" spans="1:7" s="615" customFormat="1">
      <c r="A193" s="626"/>
      <c r="B193" s="627"/>
      <c r="C193" s="628"/>
      <c r="D193" s="629"/>
      <c r="E193" s="630"/>
      <c r="F193" s="631"/>
      <c r="G193" s="630"/>
    </row>
    <row r="194" spans="1:7" s="615" customFormat="1">
      <c r="A194" s="626"/>
      <c r="B194" s="627"/>
      <c r="C194" s="628"/>
      <c r="D194" s="629"/>
      <c r="E194" s="630"/>
      <c r="F194" s="631"/>
      <c r="G194" s="630"/>
    </row>
    <row r="195" spans="1:7" s="615" customFormat="1">
      <c r="A195" s="626"/>
      <c r="B195" s="627"/>
      <c r="C195" s="628"/>
      <c r="D195" s="629"/>
      <c r="E195" s="630"/>
      <c r="F195" s="631"/>
      <c r="G195" s="630"/>
    </row>
    <row r="196" spans="1:7" s="615" customFormat="1">
      <c r="A196" s="626"/>
      <c r="B196" s="627"/>
      <c r="C196" s="628"/>
      <c r="D196" s="629"/>
      <c r="E196" s="630"/>
      <c r="F196" s="631"/>
      <c r="G196" s="630"/>
    </row>
    <row r="197" spans="1:7" s="615" customFormat="1">
      <c r="A197" s="626"/>
      <c r="B197" s="627"/>
      <c r="C197" s="628"/>
      <c r="D197" s="629"/>
      <c r="E197" s="630"/>
      <c r="F197" s="631"/>
      <c r="G197" s="630"/>
    </row>
    <row r="198" spans="1:7" s="615" customFormat="1">
      <c r="A198" s="626"/>
      <c r="B198" s="627"/>
      <c r="C198" s="628"/>
      <c r="D198" s="629"/>
      <c r="E198" s="630"/>
      <c r="F198" s="631"/>
      <c r="G198" s="630"/>
    </row>
    <row r="199" spans="1:7" s="615" customFormat="1">
      <c r="A199" s="626"/>
      <c r="B199" s="627"/>
      <c r="C199" s="628"/>
      <c r="D199" s="629"/>
      <c r="E199" s="630"/>
      <c r="F199" s="631"/>
      <c r="G199" s="630"/>
    </row>
    <row r="200" spans="1:7" s="615" customFormat="1">
      <c r="A200" s="626"/>
      <c r="B200" s="627"/>
      <c r="C200" s="628"/>
      <c r="D200" s="629"/>
      <c r="E200" s="630"/>
      <c r="F200" s="631"/>
      <c r="G200" s="630"/>
    </row>
    <row r="201" spans="1:7" s="615" customFormat="1">
      <c r="A201" s="626"/>
      <c r="B201" s="627"/>
      <c r="C201" s="628"/>
      <c r="D201" s="629"/>
      <c r="E201" s="630"/>
      <c r="F201" s="631"/>
      <c r="G201" s="630"/>
    </row>
    <row r="202" spans="1:7" s="615" customFormat="1">
      <c r="A202" s="626"/>
      <c r="B202" s="627"/>
      <c r="C202" s="628"/>
      <c r="D202" s="629"/>
      <c r="E202" s="630"/>
      <c r="F202" s="631"/>
      <c r="G202" s="630"/>
    </row>
    <row r="203" spans="1:7" s="615" customFormat="1">
      <c r="A203" s="626"/>
      <c r="B203" s="627"/>
      <c r="C203" s="628"/>
      <c r="D203" s="629"/>
      <c r="E203" s="630"/>
      <c r="F203" s="631"/>
      <c r="G203" s="630"/>
    </row>
    <row r="204" spans="1:7" s="615" customFormat="1">
      <c r="A204" s="626"/>
      <c r="B204" s="627"/>
      <c r="C204" s="628"/>
      <c r="D204" s="629"/>
      <c r="E204" s="630"/>
      <c r="F204" s="631"/>
      <c r="G204" s="630"/>
    </row>
    <row r="205" spans="1:7" s="615" customFormat="1">
      <c r="A205" s="626"/>
      <c r="B205" s="627"/>
      <c r="C205" s="628"/>
      <c r="D205" s="629"/>
      <c r="E205" s="630"/>
      <c r="F205" s="631"/>
      <c r="G205" s="630"/>
    </row>
    <row r="206" spans="1:7" s="615" customFormat="1">
      <c r="A206" s="626"/>
      <c r="B206" s="627"/>
      <c r="C206" s="628"/>
      <c r="D206" s="629"/>
      <c r="E206" s="630"/>
      <c r="F206" s="631"/>
      <c r="G206" s="630"/>
    </row>
    <row r="207" spans="1:7" s="615" customFormat="1">
      <c r="A207" s="626"/>
      <c r="B207" s="627"/>
      <c r="C207" s="628"/>
      <c r="D207" s="629"/>
      <c r="E207" s="630"/>
      <c r="F207" s="631"/>
      <c r="G207" s="630"/>
    </row>
    <row r="208" spans="1:7" s="615" customFormat="1">
      <c r="A208" s="626"/>
      <c r="B208" s="627"/>
      <c r="C208" s="628"/>
      <c r="D208" s="629"/>
      <c r="E208" s="630"/>
      <c r="F208" s="631"/>
      <c r="G208" s="630"/>
    </row>
    <row r="209" spans="1:7" s="615" customFormat="1">
      <c r="A209" s="626"/>
      <c r="B209" s="627"/>
      <c r="C209" s="628"/>
      <c r="D209" s="629"/>
      <c r="E209" s="630"/>
      <c r="F209" s="631"/>
      <c r="G209" s="630"/>
    </row>
    <row r="210" spans="1:7" s="615" customFormat="1">
      <c r="A210" s="626"/>
      <c r="B210" s="627"/>
      <c r="C210" s="628"/>
      <c r="D210" s="629"/>
      <c r="E210" s="630"/>
      <c r="F210" s="631"/>
      <c r="G210" s="630"/>
    </row>
    <row r="211" spans="1:7" s="615" customFormat="1">
      <c r="A211" s="626"/>
      <c r="B211" s="627"/>
      <c r="C211" s="628"/>
      <c r="D211" s="629"/>
      <c r="E211" s="630"/>
      <c r="F211" s="631"/>
      <c r="G211" s="630"/>
    </row>
    <row r="212" spans="1:7" s="615" customFormat="1">
      <c r="A212" s="626"/>
      <c r="B212" s="627"/>
      <c r="C212" s="628"/>
      <c r="D212" s="629"/>
      <c r="E212" s="630"/>
      <c r="F212" s="631"/>
      <c r="G212" s="630"/>
    </row>
    <row r="213" spans="1:7" s="615" customFormat="1">
      <c r="A213" s="626"/>
      <c r="B213" s="627"/>
      <c r="C213" s="628"/>
      <c r="D213" s="629"/>
      <c r="E213" s="630"/>
      <c r="F213" s="631"/>
      <c r="G213" s="630"/>
    </row>
    <row r="214" spans="1:7" s="615" customFormat="1">
      <c r="A214" s="626"/>
      <c r="B214" s="627"/>
      <c r="C214" s="628"/>
      <c r="D214" s="629"/>
      <c r="E214" s="630"/>
      <c r="F214" s="631"/>
      <c r="G214" s="630"/>
    </row>
    <row r="215" spans="1:7" s="615" customFormat="1">
      <c r="A215" s="626"/>
      <c r="B215" s="627"/>
      <c r="C215" s="628"/>
      <c r="D215" s="629"/>
      <c r="E215" s="630"/>
      <c r="F215" s="631"/>
      <c r="G215" s="630"/>
    </row>
    <row r="216" spans="1:7" s="615" customFormat="1">
      <c r="A216" s="626"/>
      <c r="B216" s="627"/>
      <c r="C216" s="628"/>
      <c r="D216" s="629"/>
      <c r="E216" s="630"/>
      <c r="F216" s="631"/>
      <c r="G216" s="630"/>
    </row>
    <row r="217" spans="1:7" s="615" customFormat="1">
      <c r="A217" s="626"/>
      <c r="B217" s="627"/>
      <c r="C217" s="628"/>
      <c r="D217" s="629"/>
      <c r="E217" s="630"/>
      <c r="F217" s="631"/>
      <c r="G217" s="630"/>
    </row>
    <row r="218" spans="1:7" s="615" customFormat="1">
      <c r="A218" s="626"/>
      <c r="B218" s="627"/>
      <c r="C218" s="628"/>
      <c r="D218" s="629"/>
      <c r="E218" s="630"/>
      <c r="F218" s="631"/>
      <c r="G218" s="630"/>
    </row>
    <row r="219" spans="1:7" s="615" customFormat="1">
      <c r="A219" s="626"/>
      <c r="B219" s="627"/>
      <c r="C219" s="628"/>
      <c r="D219" s="629"/>
      <c r="E219" s="630"/>
      <c r="F219" s="631"/>
      <c r="G219" s="630"/>
    </row>
    <row r="220" spans="1:7" s="615" customFormat="1">
      <c r="A220" s="626"/>
      <c r="B220" s="627"/>
      <c r="C220" s="628"/>
      <c r="D220" s="629"/>
      <c r="E220" s="630"/>
      <c r="F220" s="631"/>
      <c r="G220" s="630"/>
    </row>
    <row r="221" spans="1:7" s="615" customFormat="1">
      <c r="A221" s="626"/>
      <c r="B221" s="627"/>
      <c r="C221" s="628"/>
      <c r="D221" s="629"/>
      <c r="E221" s="630"/>
      <c r="F221" s="631"/>
      <c r="G221" s="630"/>
    </row>
    <row r="222" spans="1:7" s="615" customFormat="1">
      <c r="A222" s="626"/>
      <c r="B222" s="627"/>
      <c r="C222" s="628"/>
      <c r="D222" s="629"/>
      <c r="E222" s="630"/>
      <c r="F222" s="631"/>
      <c r="G222" s="630"/>
    </row>
    <row r="223" spans="1:7" s="615" customFormat="1">
      <c r="A223" s="626"/>
      <c r="B223" s="627"/>
      <c r="C223" s="628"/>
      <c r="D223" s="629"/>
      <c r="E223" s="630"/>
      <c r="F223" s="631"/>
      <c r="G223" s="630"/>
    </row>
    <row r="224" spans="1:7" s="615" customFormat="1">
      <c r="A224" s="626"/>
      <c r="B224" s="627"/>
      <c r="C224" s="628"/>
      <c r="D224" s="629"/>
      <c r="E224" s="630"/>
      <c r="F224" s="631"/>
      <c r="G224" s="630"/>
    </row>
    <row r="225" spans="1:7" s="615" customFormat="1">
      <c r="A225" s="626"/>
      <c r="B225" s="627"/>
      <c r="C225" s="628"/>
      <c r="D225" s="629"/>
      <c r="E225" s="630"/>
      <c r="F225" s="631"/>
      <c r="G225" s="630"/>
    </row>
    <row r="226" spans="1:7" s="615" customFormat="1">
      <c r="A226" s="626"/>
      <c r="B226" s="627"/>
      <c r="C226" s="628"/>
      <c r="D226" s="629"/>
      <c r="E226" s="630"/>
      <c r="F226" s="631"/>
      <c r="G226" s="630"/>
    </row>
    <row r="227" spans="1:7" s="615" customFormat="1">
      <c r="A227" s="626"/>
      <c r="B227" s="627"/>
      <c r="C227" s="628"/>
      <c r="D227" s="629"/>
      <c r="E227" s="630"/>
      <c r="F227" s="631"/>
      <c r="G227" s="630"/>
    </row>
    <row r="228" spans="1:7" s="615" customFormat="1">
      <c r="A228" s="626"/>
      <c r="B228" s="627"/>
      <c r="C228" s="628"/>
      <c r="D228" s="629"/>
      <c r="E228" s="630"/>
      <c r="F228" s="631"/>
      <c r="G228" s="630"/>
    </row>
    <row r="229" spans="1:7" s="615" customFormat="1">
      <c r="A229" s="626"/>
      <c r="B229" s="627"/>
      <c r="C229" s="628"/>
      <c r="D229" s="629"/>
      <c r="E229" s="630"/>
      <c r="F229" s="631"/>
      <c r="G229" s="630"/>
    </row>
    <row r="230" spans="1:7" s="615" customFormat="1">
      <c r="A230" s="626"/>
      <c r="B230" s="627"/>
      <c r="C230" s="628"/>
      <c r="D230" s="629"/>
      <c r="E230" s="630"/>
      <c r="F230" s="631"/>
      <c r="G230" s="630"/>
    </row>
    <row r="231" spans="1:7" s="615" customFormat="1">
      <c r="A231" s="626"/>
      <c r="B231" s="627"/>
      <c r="C231" s="628"/>
      <c r="D231" s="629"/>
      <c r="E231" s="630"/>
      <c r="F231" s="631"/>
      <c r="G231" s="630"/>
    </row>
    <row r="232" spans="1:7" s="615" customFormat="1">
      <c r="A232" s="626"/>
      <c r="B232" s="627"/>
      <c r="C232" s="628"/>
      <c r="D232" s="629"/>
      <c r="E232" s="630"/>
      <c r="F232" s="631"/>
      <c r="G232" s="630"/>
    </row>
    <row r="233" spans="1:7" s="615" customFormat="1">
      <c r="A233" s="626"/>
      <c r="B233" s="627"/>
      <c r="C233" s="628"/>
      <c r="D233" s="629"/>
      <c r="E233" s="630"/>
      <c r="F233" s="631"/>
      <c r="G233" s="630"/>
    </row>
    <row r="234" spans="1:7" s="615" customFormat="1">
      <c r="A234" s="626"/>
      <c r="B234" s="627"/>
      <c r="C234" s="628"/>
      <c r="D234" s="629"/>
      <c r="E234" s="630"/>
      <c r="F234" s="631"/>
      <c r="G234" s="630"/>
    </row>
    <row r="235" spans="1:7" s="615" customFormat="1">
      <c r="A235" s="626"/>
      <c r="B235" s="627"/>
      <c r="C235" s="628"/>
      <c r="D235" s="629"/>
      <c r="E235" s="630"/>
      <c r="F235" s="631"/>
      <c r="G235" s="630"/>
    </row>
    <row r="236" spans="1:7" s="615" customFormat="1">
      <c r="A236" s="626"/>
      <c r="B236" s="627"/>
      <c r="C236" s="628"/>
      <c r="D236" s="629"/>
      <c r="E236" s="630"/>
      <c r="F236" s="631"/>
      <c r="G236" s="630"/>
    </row>
    <row r="237" spans="1:7" s="615" customFormat="1">
      <c r="A237" s="626"/>
      <c r="B237" s="627"/>
      <c r="C237" s="628"/>
      <c r="D237" s="629"/>
      <c r="E237" s="630"/>
      <c r="F237" s="631"/>
      <c r="G237" s="630"/>
    </row>
    <row r="238" spans="1:7" s="615" customFormat="1">
      <c r="A238" s="626"/>
      <c r="B238" s="627"/>
      <c r="C238" s="628"/>
      <c r="D238" s="629"/>
      <c r="E238" s="630"/>
      <c r="F238" s="631"/>
      <c r="G238" s="630"/>
    </row>
    <row r="239" spans="1:7" s="615" customFormat="1">
      <c r="A239" s="626"/>
      <c r="B239" s="627"/>
      <c r="C239" s="628"/>
      <c r="D239" s="629"/>
      <c r="E239" s="630"/>
      <c r="F239" s="631"/>
      <c r="G239" s="630"/>
    </row>
    <row r="240" spans="1:7" s="615" customFormat="1">
      <c r="A240" s="626"/>
      <c r="B240" s="627"/>
      <c r="C240" s="628"/>
      <c r="D240" s="629"/>
      <c r="E240" s="630"/>
      <c r="F240" s="631"/>
      <c r="G240" s="630"/>
    </row>
    <row r="241" spans="1:7" s="615" customFormat="1">
      <c r="A241" s="626"/>
      <c r="B241" s="627"/>
      <c r="C241" s="628"/>
      <c r="D241" s="629"/>
      <c r="E241" s="630"/>
      <c r="F241" s="631"/>
      <c r="G241" s="630"/>
    </row>
    <row r="242" spans="1:7" s="615" customFormat="1">
      <c r="A242" s="626"/>
      <c r="B242" s="627"/>
      <c r="C242" s="628"/>
      <c r="D242" s="629"/>
      <c r="E242" s="630"/>
      <c r="F242" s="631"/>
      <c r="G242" s="630"/>
    </row>
    <row r="243" spans="1:7" s="615" customFormat="1">
      <c r="A243" s="626"/>
      <c r="B243" s="627"/>
      <c r="C243" s="628"/>
      <c r="D243" s="629"/>
      <c r="E243" s="630"/>
      <c r="F243" s="631"/>
      <c r="G243" s="630"/>
    </row>
    <row r="244" spans="1:7" s="615" customFormat="1">
      <c r="A244" s="626"/>
      <c r="B244" s="627"/>
      <c r="C244" s="628"/>
      <c r="D244" s="629"/>
      <c r="E244" s="630"/>
      <c r="F244" s="631"/>
      <c r="G244" s="630"/>
    </row>
    <row r="245" spans="1:7" s="615" customFormat="1">
      <c r="A245" s="626"/>
      <c r="B245" s="627"/>
      <c r="C245" s="628"/>
      <c r="D245" s="629"/>
      <c r="E245" s="630"/>
      <c r="F245" s="631"/>
      <c r="G245" s="630"/>
    </row>
    <row r="246" spans="1:7" s="615" customFormat="1">
      <c r="A246" s="626"/>
      <c r="B246" s="627"/>
      <c r="C246" s="628"/>
      <c r="D246" s="629"/>
      <c r="E246" s="630"/>
      <c r="F246" s="631"/>
      <c r="G246" s="630"/>
    </row>
    <row r="247" spans="1:7" s="615" customFormat="1">
      <c r="A247" s="626"/>
      <c r="B247" s="627"/>
      <c r="C247" s="628"/>
      <c r="D247" s="629"/>
      <c r="E247" s="630"/>
      <c r="F247" s="631"/>
      <c r="G247" s="630"/>
    </row>
    <row r="248" spans="1:7" s="615" customFormat="1">
      <c r="A248" s="626"/>
      <c r="B248" s="627"/>
      <c r="C248" s="628"/>
      <c r="D248" s="629"/>
      <c r="E248" s="630"/>
      <c r="F248" s="631"/>
      <c r="G248" s="630"/>
    </row>
    <row r="249" spans="1:7" s="615" customFormat="1">
      <c r="A249" s="626"/>
      <c r="B249" s="627"/>
      <c r="C249" s="628"/>
      <c r="D249" s="629"/>
      <c r="E249" s="630"/>
      <c r="F249" s="631"/>
      <c r="G249" s="630"/>
    </row>
    <row r="250" spans="1:7" s="615" customFormat="1">
      <c r="A250" s="626"/>
      <c r="B250" s="627"/>
      <c r="C250" s="628"/>
      <c r="D250" s="629"/>
      <c r="E250" s="630"/>
      <c r="F250" s="631"/>
      <c r="G250" s="630"/>
    </row>
    <row r="251" spans="1:7" s="615" customFormat="1">
      <c r="A251" s="626"/>
      <c r="B251" s="627"/>
      <c r="C251" s="628"/>
      <c r="D251" s="629"/>
      <c r="E251" s="630"/>
      <c r="F251" s="631"/>
      <c r="G251" s="630"/>
    </row>
    <row r="252" spans="1:7" s="615" customFormat="1">
      <c r="A252" s="626"/>
      <c r="B252" s="627"/>
      <c r="C252" s="628"/>
      <c r="D252" s="629"/>
      <c r="E252" s="630"/>
      <c r="F252" s="631"/>
      <c r="G252" s="630"/>
    </row>
    <row r="253" spans="1:7" s="615" customFormat="1">
      <c r="A253" s="626"/>
      <c r="B253" s="627"/>
      <c r="C253" s="628"/>
      <c r="D253" s="629"/>
      <c r="E253" s="630"/>
      <c r="F253" s="631"/>
      <c r="G253" s="630"/>
    </row>
    <row r="254" spans="1:7" s="615" customFormat="1">
      <c r="A254" s="626"/>
      <c r="B254" s="627"/>
      <c r="C254" s="628"/>
      <c r="D254" s="629"/>
      <c r="E254" s="630"/>
      <c r="F254" s="631"/>
      <c r="G254" s="630"/>
    </row>
    <row r="255" spans="1:7" s="615" customFormat="1">
      <c r="A255" s="626"/>
      <c r="B255" s="627"/>
      <c r="C255" s="628"/>
      <c r="D255" s="629"/>
      <c r="E255" s="630"/>
      <c r="F255" s="631"/>
      <c r="G255" s="630"/>
    </row>
    <row r="256" spans="1:7" s="615" customFormat="1">
      <c r="A256" s="626"/>
      <c r="B256" s="627"/>
      <c r="C256" s="628"/>
      <c r="D256" s="629"/>
      <c r="E256" s="630"/>
      <c r="F256" s="631"/>
      <c r="G256" s="630"/>
    </row>
    <row r="257" spans="1:7" s="615" customFormat="1">
      <c r="A257" s="626"/>
      <c r="B257" s="627"/>
      <c r="C257" s="628"/>
      <c r="D257" s="629"/>
      <c r="E257" s="630"/>
      <c r="F257" s="631"/>
      <c r="G257" s="630"/>
    </row>
    <row r="258" spans="1:7" s="615" customFormat="1">
      <c r="A258" s="626"/>
      <c r="B258" s="627"/>
      <c r="C258" s="628"/>
      <c r="D258" s="629"/>
      <c r="E258" s="630"/>
      <c r="F258" s="631"/>
      <c r="G258" s="630"/>
    </row>
    <row r="259" spans="1:7" s="615" customFormat="1">
      <c r="A259" s="626"/>
      <c r="B259" s="627"/>
      <c r="C259" s="628"/>
      <c r="D259" s="629"/>
      <c r="E259" s="630"/>
      <c r="F259" s="631"/>
      <c r="G259" s="630"/>
    </row>
    <row r="260" spans="1:7" s="615" customFormat="1">
      <c r="A260" s="626"/>
      <c r="B260" s="627"/>
      <c r="C260" s="628"/>
      <c r="D260" s="629"/>
      <c r="E260" s="630"/>
      <c r="F260" s="631"/>
      <c r="G260" s="630"/>
    </row>
    <row r="261" spans="1:7" s="615" customFormat="1">
      <c r="A261" s="626"/>
      <c r="B261" s="627"/>
      <c r="C261" s="628"/>
      <c r="D261" s="629"/>
      <c r="E261" s="630"/>
      <c r="F261" s="631"/>
      <c r="G261" s="630"/>
    </row>
    <row r="262" spans="1:7" s="615" customFormat="1">
      <c r="A262" s="626"/>
      <c r="B262" s="627"/>
      <c r="C262" s="628"/>
      <c r="D262" s="629"/>
      <c r="E262" s="630"/>
      <c r="F262" s="631"/>
      <c r="G262" s="630"/>
    </row>
    <row r="263" spans="1:7" s="615" customFormat="1">
      <c r="A263" s="626"/>
      <c r="B263" s="627"/>
      <c r="C263" s="628"/>
      <c r="D263" s="629"/>
      <c r="E263" s="630"/>
      <c r="F263" s="631"/>
      <c r="G263" s="630"/>
    </row>
    <row r="264" spans="1:7" s="615" customFormat="1">
      <c r="A264" s="626"/>
      <c r="B264" s="627"/>
      <c r="C264" s="628"/>
      <c r="D264" s="629"/>
      <c r="E264" s="630"/>
      <c r="F264" s="631"/>
      <c r="G264" s="630"/>
    </row>
    <row r="265" spans="1:7" s="615" customFormat="1">
      <c r="A265" s="626"/>
      <c r="B265" s="627"/>
      <c r="C265" s="628"/>
      <c r="D265" s="629"/>
      <c r="E265" s="630"/>
      <c r="F265" s="631"/>
      <c r="G265" s="630"/>
    </row>
    <row r="266" spans="1:7" s="615" customFormat="1">
      <c r="A266" s="626"/>
      <c r="B266" s="627"/>
      <c r="C266" s="628"/>
      <c r="D266" s="629"/>
      <c r="E266" s="630"/>
      <c r="F266" s="631"/>
      <c r="G266" s="630"/>
    </row>
    <row r="267" spans="1:7" s="615" customFormat="1">
      <c r="A267" s="626"/>
      <c r="B267" s="627"/>
      <c r="C267" s="628"/>
      <c r="D267" s="629"/>
      <c r="E267" s="630"/>
      <c r="F267" s="631"/>
      <c r="G267" s="630"/>
    </row>
    <row r="268" spans="1:7" s="615" customFormat="1">
      <c r="A268" s="626"/>
      <c r="B268" s="627"/>
      <c r="C268" s="628"/>
      <c r="D268" s="629"/>
      <c r="E268" s="630"/>
      <c r="F268" s="631"/>
      <c r="G268" s="630"/>
    </row>
    <row r="269" spans="1:7" s="615" customFormat="1">
      <c r="A269" s="626"/>
      <c r="B269" s="627"/>
      <c r="C269" s="628"/>
      <c r="D269" s="629"/>
      <c r="E269" s="630"/>
      <c r="F269" s="631"/>
      <c r="G269" s="630"/>
    </row>
    <row r="270" spans="1:7" s="615" customFormat="1">
      <c r="A270" s="626"/>
      <c r="B270" s="627"/>
      <c r="C270" s="628"/>
      <c r="D270" s="629"/>
      <c r="E270" s="630"/>
      <c r="F270" s="631"/>
      <c r="G270" s="630"/>
    </row>
    <row r="271" spans="1:7" s="615" customFormat="1">
      <c r="A271" s="626"/>
      <c r="B271" s="627"/>
      <c r="C271" s="628"/>
      <c r="D271" s="629"/>
      <c r="E271" s="630"/>
      <c r="F271" s="631"/>
      <c r="G271" s="630"/>
    </row>
    <row r="272" spans="1:7" s="615" customFormat="1">
      <c r="A272" s="626"/>
      <c r="B272" s="627"/>
      <c r="C272" s="628"/>
      <c r="D272" s="629"/>
      <c r="E272" s="630"/>
      <c r="F272" s="631"/>
      <c r="G272" s="630"/>
    </row>
    <row r="273" spans="1:7" s="615" customFormat="1">
      <c r="A273" s="626"/>
      <c r="B273" s="627"/>
      <c r="C273" s="628"/>
      <c r="D273" s="629"/>
      <c r="E273" s="630"/>
      <c r="F273" s="631"/>
      <c r="G273" s="630"/>
    </row>
    <row r="274" spans="1:7" s="615" customFormat="1">
      <c r="A274" s="626"/>
      <c r="B274" s="627"/>
      <c r="C274" s="628"/>
      <c r="D274" s="629"/>
      <c r="E274" s="630"/>
      <c r="F274" s="631"/>
      <c r="G274" s="630"/>
    </row>
    <row r="275" spans="1:7" s="615" customFormat="1">
      <c r="A275" s="626"/>
      <c r="B275" s="627"/>
      <c r="C275" s="628"/>
      <c r="D275" s="629"/>
      <c r="E275" s="630"/>
      <c r="F275" s="631"/>
      <c r="G275" s="630"/>
    </row>
    <row r="276" spans="1:7" s="615" customFormat="1">
      <c r="A276" s="626"/>
      <c r="B276" s="627"/>
      <c r="C276" s="628"/>
      <c r="D276" s="629"/>
      <c r="E276" s="630"/>
      <c r="F276" s="631"/>
      <c r="G276" s="630"/>
    </row>
    <row r="277" spans="1:7" s="615" customFormat="1">
      <c r="A277" s="626"/>
      <c r="B277" s="627"/>
      <c r="C277" s="628"/>
      <c r="D277" s="629"/>
      <c r="E277" s="630"/>
      <c r="F277" s="631"/>
      <c r="G277" s="630"/>
    </row>
    <row r="278" spans="1:7" s="615" customFormat="1">
      <c r="A278" s="626"/>
      <c r="B278" s="627"/>
      <c r="C278" s="628"/>
      <c r="D278" s="629"/>
      <c r="E278" s="630"/>
      <c r="F278" s="631"/>
      <c r="G278" s="630"/>
    </row>
    <row r="279" spans="1:7" s="615" customFormat="1">
      <c r="A279" s="626"/>
      <c r="B279" s="627"/>
      <c r="C279" s="628"/>
      <c r="D279" s="629"/>
      <c r="E279" s="630"/>
      <c r="F279" s="631"/>
      <c r="G279" s="630"/>
    </row>
    <row r="280" spans="1:7" s="615" customFormat="1">
      <c r="A280" s="626"/>
      <c r="B280" s="627"/>
      <c r="C280" s="628"/>
      <c r="D280" s="629"/>
      <c r="E280" s="630"/>
      <c r="F280" s="631"/>
      <c r="G280" s="630"/>
    </row>
    <row r="281" spans="1:7" s="615" customFormat="1">
      <c r="A281" s="626"/>
      <c r="B281" s="627"/>
      <c r="C281" s="628"/>
      <c r="D281" s="629"/>
      <c r="E281" s="630"/>
      <c r="F281" s="631"/>
      <c r="G281" s="630"/>
    </row>
    <row r="282" spans="1:7" s="615" customFormat="1">
      <c r="A282" s="626"/>
      <c r="B282" s="627"/>
      <c r="C282" s="628"/>
      <c r="D282" s="629"/>
      <c r="E282" s="630"/>
      <c r="F282" s="631"/>
      <c r="G282" s="630"/>
    </row>
    <row r="283" spans="1:7" s="615" customFormat="1">
      <c r="A283" s="626"/>
      <c r="B283" s="627"/>
      <c r="C283" s="628"/>
      <c r="D283" s="629"/>
      <c r="E283" s="630"/>
      <c r="F283" s="631"/>
      <c r="G283" s="630"/>
    </row>
    <row r="284" spans="1:7" s="615" customFormat="1">
      <c r="A284" s="626"/>
      <c r="B284" s="627"/>
      <c r="C284" s="628"/>
      <c r="D284" s="629"/>
      <c r="E284" s="630"/>
      <c r="F284" s="631"/>
      <c r="G284" s="630"/>
    </row>
    <row r="285" spans="1:7" s="615" customFormat="1">
      <c r="A285" s="626"/>
      <c r="B285" s="627"/>
      <c r="C285" s="628"/>
      <c r="D285" s="629"/>
      <c r="E285" s="630"/>
      <c r="F285" s="631"/>
      <c r="G285" s="630"/>
    </row>
    <row r="286" spans="1:7" s="615" customFormat="1">
      <c r="A286" s="626"/>
      <c r="B286" s="627"/>
      <c r="C286" s="628"/>
      <c r="D286" s="629"/>
      <c r="E286" s="630"/>
      <c r="F286" s="631"/>
      <c r="G286" s="630"/>
    </row>
    <row r="287" spans="1:7" s="615" customFormat="1">
      <c r="A287" s="626"/>
      <c r="B287" s="627"/>
      <c r="C287" s="628"/>
      <c r="D287" s="629"/>
      <c r="E287" s="630"/>
      <c r="F287" s="631"/>
      <c r="G287" s="630"/>
    </row>
    <row r="288" spans="1:7" s="615" customFormat="1">
      <c r="A288" s="626"/>
      <c r="B288" s="627"/>
      <c r="C288" s="628"/>
      <c r="D288" s="629"/>
      <c r="E288" s="630"/>
      <c r="F288" s="631"/>
      <c r="G288" s="630"/>
    </row>
    <row r="289" spans="1:7" s="615" customFormat="1">
      <c r="A289" s="626"/>
      <c r="B289" s="627"/>
      <c r="C289" s="628"/>
      <c r="D289" s="629"/>
      <c r="E289" s="630"/>
      <c r="F289" s="631"/>
      <c r="G289" s="630"/>
    </row>
    <row r="290" spans="1:7" s="615" customFormat="1">
      <c r="A290" s="626"/>
      <c r="B290" s="627"/>
      <c r="C290" s="628"/>
      <c r="D290" s="629"/>
      <c r="E290" s="630"/>
      <c r="F290" s="631"/>
      <c r="G290" s="630"/>
    </row>
    <row r="291" spans="1:7" s="615" customFormat="1">
      <c r="A291" s="626"/>
      <c r="B291" s="627"/>
      <c r="C291" s="628"/>
      <c r="D291" s="629"/>
      <c r="E291" s="630"/>
      <c r="F291" s="631"/>
      <c r="G291" s="630"/>
    </row>
    <row r="292" spans="1:7" s="615" customFormat="1">
      <c r="A292" s="626"/>
      <c r="B292" s="627"/>
      <c r="C292" s="628"/>
      <c r="D292" s="629"/>
      <c r="E292" s="630"/>
      <c r="F292" s="631"/>
      <c r="G292" s="630"/>
    </row>
    <row r="293" spans="1:7" s="615" customFormat="1">
      <c r="A293" s="626"/>
      <c r="B293" s="627"/>
      <c r="C293" s="628"/>
      <c r="D293" s="629"/>
      <c r="E293" s="630"/>
      <c r="F293" s="631"/>
      <c r="G293" s="630"/>
    </row>
    <row r="294" spans="1:7" s="615" customFormat="1">
      <c r="A294" s="626"/>
      <c r="B294" s="627"/>
      <c r="C294" s="628"/>
      <c r="D294" s="629"/>
      <c r="E294" s="630"/>
      <c r="F294" s="631"/>
      <c r="G294" s="630"/>
    </row>
    <row r="295" spans="1:7" s="615" customFormat="1">
      <c r="A295" s="626"/>
      <c r="B295" s="627"/>
      <c r="C295" s="628"/>
      <c r="D295" s="629"/>
      <c r="E295" s="630"/>
      <c r="F295" s="631"/>
      <c r="G295" s="630"/>
    </row>
    <row r="296" spans="1:7" s="615" customFormat="1">
      <c r="A296" s="626"/>
      <c r="B296" s="627"/>
      <c r="C296" s="628"/>
      <c r="D296" s="629"/>
      <c r="E296" s="630"/>
      <c r="F296" s="631"/>
      <c r="G296" s="630"/>
    </row>
    <row r="297" spans="1:7" s="615" customFormat="1">
      <c r="A297" s="626"/>
      <c r="B297" s="627"/>
      <c r="C297" s="628"/>
      <c r="D297" s="629"/>
      <c r="E297" s="630"/>
      <c r="F297" s="631"/>
      <c r="G297" s="630"/>
    </row>
    <row r="298" spans="1:7" s="615" customFormat="1">
      <c r="A298" s="626"/>
      <c r="B298" s="627"/>
      <c r="C298" s="628"/>
      <c r="D298" s="629"/>
      <c r="E298" s="630"/>
      <c r="F298" s="631"/>
      <c r="G298" s="630"/>
    </row>
    <row r="299" spans="1:7" s="615" customFormat="1">
      <c r="A299" s="626"/>
      <c r="B299" s="627"/>
      <c r="C299" s="628"/>
      <c r="D299" s="629"/>
      <c r="E299" s="630"/>
      <c r="F299" s="631"/>
      <c r="G299" s="630"/>
    </row>
    <row r="300" spans="1:7" s="615" customFormat="1">
      <c r="A300" s="626"/>
      <c r="B300" s="627"/>
      <c r="C300" s="628"/>
      <c r="D300" s="629"/>
      <c r="E300" s="630"/>
      <c r="F300" s="631"/>
      <c r="G300" s="630"/>
    </row>
    <row r="301" spans="1:7" s="615" customFormat="1">
      <c r="A301" s="626"/>
      <c r="B301" s="627"/>
      <c r="C301" s="628"/>
      <c r="D301" s="629"/>
      <c r="E301" s="630"/>
      <c r="F301" s="631"/>
      <c r="G301" s="630"/>
    </row>
    <row r="302" spans="1:7" s="615" customFormat="1">
      <c r="A302" s="626"/>
      <c r="B302" s="627"/>
      <c r="C302" s="628"/>
      <c r="D302" s="629"/>
      <c r="E302" s="630"/>
      <c r="F302" s="631"/>
      <c r="G302" s="630"/>
    </row>
    <row r="303" spans="1:7" s="615" customFormat="1">
      <c r="A303" s="626"/>
      <c r="B303" s="627"/>
      <c r="C303" s="628"/>
      <c r="D303" s="629"/>
      <c r="E303" s="630"/>
      <c r="F303" s="631"/>
      <c r="G303" s="630"/>
    </row>
    <row r="304" spans="1:7" s="615" customFormat="1">
      <c r="A304" s="626"/>
      <c r="B304" s="627"/>
      <c r="C304" s="628"/>
      <c r="D304" s="629"/>
      <c r="E304" s="630"/>
      <c r="F304" s="631"/>
      <c r="G304" s="630"/>
    </row>
    <row r="305" spans="1:7" s="615" customFormat="1">
      <c r="A305" s="626"/>
      <c r="B305" s="627"/>
      <c r="C305" s="628"/>
      <c r="D305" s="629"/>
      <c r="E305" s="630"/>
      <c r="F305" s="631"/>
      <c r="G305" s="630"/>
    </row>
    <row r="306" spans="1:7" s="615" customFormat="1">
      <c r="A306" s="626"/>
      <c r="B306" s="627"/>
      <c r="C306" s="628"/>
      <c r="D306" s="629"/>
      <c r="E306" s="630"/>
      <c r="F306" s="631"/>
      <c r="G306" s="630"/>
    </row>
    <row r="307" spans="1:7" s="615" customFormat="1">
      <c r="A307" s="626"/>
      <c r="B307" s="627"/>
      <c r="C307" s="628"/>
      <c r="D307" s="629"/>
      <c r="E307" s="630"/>
      <c r="F307" s="631"/>
      <c r="G307" s="630"/>
    </row>
    <row r="308" spans="1:7" s="615" customFormat="1">
      <c r="A308" s="626"/>
      <c r="B308" s="627"/>
      <c r="C308" s="628"/>
      <c r="D308" s="629"/>
      <c r="E308" s="630"/>
      <c r="F308" s="631"/>
      <c r="G308" s="630"/>
    </row>
    <row r="309" spans="1:7" s="615" customFormat="1">
      <c r="A309" s="626"/>
      <c r="B309" s="627"/>
      <c r="C309" s="628"/>
      <c r="D309" s="629"/>
      <c r="E309" s="630"/>
      <c r="F309" s="631"/>
      <c r="G309" s="630"/>
    </row>
    <row r="310" spans="1:7" s="615" customFormat="1">
      <c r="A310" s="626"/>
      <c r="B310" s="627"/>
      <c r="C310" s="628"/>
      <c r="D310" s="629"/>
      <c r="E310" s="630"/>
      <c r="F310" s="631"/>
      <c r="G310" s="630"/>
    </row>
    <row r="311" spans="1:7" s="615" customFormat="1">
      <c r="A311" s="626"/>
      <c r="B311" s="627"/>
      <c r="C311" s="628"/>
      <c r="D311" s="629"/>
      <c r="E311" s="630"/>
      <c r="F311" s="631"/>
      <c r="G311" s="630"/>
    </row>
    <row r="312" spans="1:7" s="615" customFormat="1">
      <c r="A312" s="626"/>
      <c r="B312" s="627"/>
      <c r="C312" s="628"/>
      <c r="D312" s="629"/>
      <c r="E312" s="630"/>
      <c r="F312" s="631"/>
      <c r="G312" s="630"/>
    </row>
    <row r="313" spans="1:7" s="615" customFormat="1">
      <c r="A313" s="626"/>
      <c r="B313" s="627"/>
      <c r="C313" s="628"/>
      <c r="D313" s="629"/>
      <c r="E313" s="630"/>
      <c r="F313" s="631"/>
      <c r="G313" s="630"/>
    </row>
    <row r="314" spans="1:7" s="615" customFormat="1">
      <c r="A314" s="626"/>
      <c r="B314" s="627"/>
      <c r="C314" s="628"/>
      <c r="D314" s="629"/>
      <c r="E314" s="630"/>
      <c r="F314" s="631"/>
      <c r="G314" s="630"/>
    </row>
    <row r="315" spans="1:7" s="615" customFormat="1">
      <c r="A315" s="626"/>
      <c r="B315" s="627"/>
      <c r="C315" s="628"/>
      <c r="D315" s="629"/>
      <c r="E315" s="630"/>
      <c r="F315" s="631"/>
      <c r="G315" s="630"/>
    </row>
    <row r="316" spans="1:7" s="615" customFormat="1">
      <c r="A316" s="626"/>
      <c r="B316" s="627"/>
      <c r="C316" s="628"/>
      <c r="D316" s="629"/>
      <c r="E316" s="630"/>
      <c r="F316" s="631"/>
      <c r="G316" s="630"/>
    </row>
    <row r="317" spans="1:7" s="615" customFormat="1">
      <c r="A317" s="626"/>
      <c r="B317" s="627"/>
      <c r="C317" s="628"/>
      <c r="D317" s="629"/>
      <c r="E317" s="630"/>
      <c r="F317" s="631"/>
      <c r="G317" s="630"/>
    </row>
    <row r="318" spans="1:7" s="615" customFormat="1">
      <c r="A318" s="626"/>
      <c r="B318" s="627"/>
      <c r="C318" s="628"/>
      <c r="D318" s="629"/>
      <c r="E318" s="630"/>
      <c r="F318" s="631"/>
      <c r="G318" s="630"/>
    </row>
    <row r="319" spans="1:7" s="615" customFormat="1">
      <c r="A319" s="626"/>
      <c r="B319" s="627"/>
      <c r="C319" s="628"/>
      <c r="D319" s="629"/>
      <c r="E319" s="630"/>
      <c r="F319" s="631"/>
      <c r="G319" s="630"/>
    </row>
    <row r="320" spans="1:7" s="615" customFormat="1">
      <c r="A320" s="626"/>
      <c r="B320" s="627"/>
      <c r="C320" s="628"/>
      <c r="D320" s="629"/>
      <c r="E320" s="630"/>
      <c r="F320" s="631"/>
      <c r="G320" s="630"/>
    </row>
    <row r="321" spans="1:7" s="615" customFormat="1">
      <c r="A321" s="626"/>
      <c r="B321" s="627"/>
      <c r="C321" s="628"/>
      <c r="D321" s="629"/>
      <c r="E321" s="630"/>
      <c r="F321" s="631"/>
      <c r="G321" s="630"/>
    </row>
    <row r="322" spans="1:7" s="615" customFormat="1">
      <c r="A322" s="626"/>
      <c r="B322" s="627"/>
      <c r="C322" s="628"/>
      <c r="D322" s="629"/>
      <c r="E322" s="630"/>
      <c r="F322" s="631"/>
      <c r="G322" s="630"/>
    </row>
    <row r="323" spans="1:7" s="615" customFormat="1">
      <c r="A323" s="626"/>
      <c r="B323" s="627"/>
      <c r="C323" s="628"/>
      <c r="D323" s="629"/>
      <c r="E323" s="630"/>
      <c r="F323" s="631"/>
      <c r="G323" s="630"/>
    </row>
    <row r="324" spans="1:7" s="615" customFormat="1">
      <c r="A324" s="626"/>
      <c r="B324" s="627"/>
      <c r="C324" s="628"/>
      <c r="D324" s="629"/>
      <c r="E324" s="630"/>
      <c r="F324" s="631"/>
      <c r="G324" s="630"/>
    </row>
    <row r="325" spans="1:7" s="615" customFormat="1">
      <c r="A325" s="626"/>
      <c r="B325" s="627"/>
      <c r="C325" s="628"/>
      <c r="D325" s="629"/>
      <c r="E325" s="630"/>
      <c r="F325" s="631"/>
      <c r="G325" s="630"/>
    </row>
    <row r="326" spans="1:7" s="615" customFormat="1">
      <c r="A326" s="626"/>
      <c r="B326" s="627"/>
      <c r="C326" s="628"/>
      <c r="D326" s="629"/>
      <c r="E326" s="630"/>
      <c r="F326" s="631"/>
      <c r="G326" s="630"/>
    </row>
    <row r="327" spans="1:7" s="615" customFormat="1">
      <c r="A327" s="626"/>
      <c r="B327" s="627"/>
      <c r="C327" s="628"/>
      <c r="D327" s="629"/>
      <c r="E327" s="630"/>
      <c r="F327" s="631"/>
      <c r="G327" s="630"/>
    </row>
    <row r="328" spans="1:7" s="615" customFormat="1">
      <c r="A328" s="626"/>
      <c r="B328" s="627"/>
      <c r="C328" s="628"/>
      <c r="D328" s="629"/>
      <c r="E328" s="630"/>
      <c r="F328" s="631"/>
      <c r="G328" s="630"/>
    </row>
    <row r="329" spans="1:7" s="615" customFormat="1">
      <c r="A329" s="626"/>
      <c r="B329" s="627"/>
      <c r="C329" s="628"/>
      <c r="D329" s="629"/>
      <c r="E329" s="630"/>
      <c r="F329" s="631"/>
      <c r="G329" s="630"/>
    </row>
    <row r="330" spans="1:7" s="615" customFormat="1">
      <c r="A330" s="626"/>
      <c r="B330" s="627"/>
      <c r="C330" s="628"/>
      <c r="D330" s="629"/>
      <c r="E330" s="630"/>
      <c r="F330" s="631"/>
      <c r="G330" s="630"/>
    </row>
    <row r="331" spans="1:7" s="615" customFormat="1">
      <c r="A331" s="626"/>
      <c r="B331" s="627"/>
      <c r="C331" s="628"/>
      <c r="D331" s="629"/>
      <c r="E331" s="630"/>
      <c r="F331" s="631"/>
      <c r="G331" s="630"/>
    </row>
    <row r="332" spans="1:7" s="615" customFormat="1">
      <c r="A332" s="626"/>
      <c r="B332" s="627"/>
      <c r="C332" s="628"/>
      <c r="D332" s="629"/>
      <c r="E332" s="630"/>
      <c r="F332" s="631"/>
      <c r="G332" s="630"/>
    </row>
    <row r="333" spans="1:7" s="615" customFormat="1">
      <c r="A333" s="626"/>
      <c r="B333" s="627"/>
      <c r="C333" s="628"/>
      <c r="D333" s="629"/>
      <c r="E333" s="630"/>
      <c r="F333" s="631"/>
      <c r="G333" s="630"/>
    </row>
    <row r="334" spans="1:7" s="615" customFormat="1">
      <c r="A334" s="626"/>
      <c r="B334" s="627"/>
      <c r="C334" s="628"/>
      <c r="D334" s="629"/>
      <c r="E334" s="630"/>
      <c r="F334" s="631"/>
      <c r="G334" s="630"/>
    </row>
    <row r="335" spans="1:7" s="615" customFormat="1">
      <c r="A335" s="626"/>
      <c r="B335" s="627"/>
      <c r="C335" s="628"/>
      <c r="D335" s="629"/>
      <c r="E335" s="630"/>
      <c r="F335" s="631"/>
      <c r="G335" s="630"/>
    </row>
    <row r="336" spans="1:7" s="615" customFormat="1">
      <c r="A336" s="626"/>
      <c r="B336" s="627"/>
      <c r="C336" s="628"/>
      <c r="D336" s="629"/>
      <c r="E336" s="630"/>
      <c r="F336" s="631"/>
      <c r="G336" s="630"/>
    </row>
    <row r="337" spans="1:7" s="615" customFormat="1">
      <c r="A337" s="626"/>
      <c r="B337" s="627"/>
      <c r="C337" s="628"/>
      <c r="D337" s="629"/>
      <c r="E337" s="630"/>
      <c r="F337" s="631"/>
      <c r="G337" s="630"/>
    </row>
    <row r="338" spans="1:7" s="615" customFormat="1">
      <c r="A338" s="626"/>
      <c r="B338" s="627"/>
      <c r="C338" s="628"/>
      <c r="D338" s="629"/>
      <c r="E338" s="630"/>
      <c r="F338" s="631"/>
      <c r="G338" s="630"/>
    </row>
    <row r="339" spans="1:7" s="615" customFormat="1">
      <c r="A339" s="626"/>
      <c r="B339" s="627"/>
      <c r="C339" s="628"/>
      <c r="D339" s="629"/>
      <c r="E339" s="630"/>
      <c r="F339" s="631"/>
      <c r="G339" s="630"/>
    </row>
    <row r="340" spans="1:7" s="615" customFormat="1">
      <c r="A340" s="626"/>
      <c r="B340" s="627"/>
      <c r="C340" s="628"/>
      <c r="D340" s="629"/>
      <c r="E340" s="630"/>
      <c r="F340" s="631"/>
      <c r="G340" s="630"/>
    </row>
    <row r="341" spans="1:7" s="615" customFormat="1">
      <c r="A341" s="626"/>
      <c r="B341" s="627"/>
      <c r="C341" s="628"/>
      <c r="D341" s="629"/>
      <c r="E341" s="630"/>
      <c r="F341" s="631"/>
      <c r="G341" s="630"/>
    </row>
    <row r="342" spans="1:7" s="615" customFormat="1">
      <c r="A342" s="626"/>
      <c r="B342" s="627"/>
      <c r="C342" s="628"/>
      <c r="D342" s="629"/>
      <c r="E342" s="630"/>
      <c r="F342" s="631"/>
      <c r="G342" s="630"/>
    </row>
    <row r="343" spans="1:7" s="615" customFormat="1">
      <c r="A343" s="626"/>
      <c r="B343" s="627"/>
      <c r="C343" s="628"/>
      <c r="D343" s="629"/>
      <c r="E343" s="630"/>
      <c r="F343" s="631"/>
      <c r="G343" s="630"/>
    </row>
    <row r="344" spans="1:7" s="615" customFormat="1">
      <c r="A344" s="626"/>
      <c r="B344" s="627"/>
      <c r="C344" s="628"/>
      <c r="D344" s="629"/>
      <c r="E344" s="630"/>
      <c r="F344" s="631"/>
      <c r="G344" s="630"/>
    </row>
    <row r="345" spans="1:7" s="615" customFormat="1">
      <c r="A345" s="626"/>
      <c r="B345" s="627"/>
      <c r="C345" s="628"/>
      <c r="D345" s="629"/>
      <c r="E345" s="630"/>
      <c r="F345" s="631"/>
      <c r="G345" s="630"/>
    </row>
    <row r="346" spans="1:7" s="615" customFormat="1">
      <c r="A346" s="626"/>
      <c r="B346" s="627"/>
      <c r="C346" s="628"/>
      <c r="D346" s="629"/>
      <c r="E346" s="630"/>
      <c r="F346" s="631"/>
      <c r="G346" s="630"/>
    </row>
    <row r="347" spans="1:7" s="615" customFormat="1">
      <c r="A347" s="626"/>
      <c r="B347" s="627"/>
      <c r="C347" s="628"/>
      <c r="D347" s="629"/>
      <c r="E347" s="630"/>
      <c r="F347" s="631"/>
      <c r="G347" s="630"/>
    </row>
    <row r="348" spans="1:7" s="615" customFormat="1">
      <c r="A348" s="626"/>
      <c r="B348" s="627"/>
      <c r="C348" s="628"/>
      <c r="D348" s="629"/>
      <c r="E348" s="630"/>
      <c r="F348" s="631"/>
      <c r="G348" s="630"/>
    </row>
    <row r="349" spans="1:7" s="615" customFormat="1">
      <c r="A349" s="626"/>
      <c r="B349" s="627"/>
      <c r="C349" s="628"/>
      <c r="D349" s="629"/>
      <c r="E349" s="630"/>
      <c r="F349" s="631"/>
      <c r="G349" s="630"/>
    </row>
    <row r="350" spans="1:7" s="615" customFormat="1">
      <c r="A350" s="626"/>
      <c r="B350" s="627"/>
      <c r="C350" s="628"/>
      <c r="D350" s="629"/>
      <c r="E350" s="630"/>
      <c r="F350" s="631"/>
      <c r="G350" s="630"/>
    </row>
    <row r="351" spans="1:7" s="615" customFormat="1">
      <c r="A351" s="626"/>
      <c r="B351" s="627"/>
      <c r="C351" s="628"/>
      <c r="D351" s="629"/>
      <c r="E351" s="630"/>
      <c r="F351" s="631"/>
      <c r="G351" s="630"/>
    </row>
    <row r="352" spans="1:7" s="615" customFormat="1">
      <c r="A352" s="626"/>
      <c r="B352" s="627"/>
      <c r="C352" s="628"/>
      <c r="D352" s="629"/>
      <c r="E352" s="630"/>
      <c r="F352" s="631"/>
      <c r="G352" s="630"/>
    </row>
    <row r="353" spans="1:7" s="615" customFormat="1">
      <c r="A353" s="626"/>
      <c r="B353" s="627"/>
      <c r="C353" s="628"/>
      <c r="D353" s="629"/>
      <c r="E353" s="630"/>
      <c r="F353" s="631"/>
      <c r="G353" s="630"/>
    </row>
    <row r="354" spans="1:7" s="615" customFormat="1">
      <c r="A354" s="626"/>
      <c r="B354" s="627"/>
      <c r="C354" s="628"/>
      <c r="D354" s="629"/>
      <c r="E354" s="630"/>
      <c r="F354" s="631"/>
      <c r="G354" s="630"/>
    </row>
    <row r="355" spans="1:7" s="615" customFormat="1">
      <c r="A355" s="626"/>
      <c r="B355" s="627"/>
      <c r="C355" s="628"/>
      <c r="D355" s="629"/>
      <c r="E355" s="630"/>
      <c r="F355" s="631"/>
      <c r="G355" s="630"/>
    </row>
    <row r="356" spans="1:7" s="615" customFormat="1">
      <c r="A356" s="626"/>
      <c r="B356" s="627"/>
      <c r="C356" s="628"/>
      <c r="D356" s="629"/>
      <c r="E356" s="630"/>
      <c r="F356" s="631"/>
      <c r="G356" s="630"/>
    </row>
    <row r="357" spans="1:7" s="615" customFormat="1">
      <c r="A357" s="626"/>
      <c r="B357" s="627"/>
      <c r="C357" s="628"/>
      <c r="D357" s="629"/>
      <c r="E357" s="630"/>
      <c r="F357" s="631"/>
      <c r="G357" s="630"/>
    </row>
    <row r="358" spans="1:7" s="615" customFormat="1">
      <c r="A358" s="626"/>
      <c r="B358" s="627"/>
      <c r="C358" s="628"/>
      <c r="D358" s="629"/>
      <c r="E358" s="630"/>
      <c r="F358" s="631"/>
      <c r="G358" s="630"/>
    </row>
    <row r="359" spans="1:7" s="615" customFormat="1">
      <c r="A359" s="626"/>
      <c r="B359" s="627"/>
      <c r="C359" s="628"/>
      <c r="D359" s="629"/>
      <c r="E359" s="630"/>
      <c r="F359" s="631"/>
      <c r="G359" s="630"/>
    </row>
    <row r="360" spans="1:7" s="615" customFormat="1">
      <c r="A360" s="626"/>
      <c r="B360" s="627"/>
      <c r="C360" s="628"/>
      <c r="D360" s="629"/>
      <c r="E360" s="630"/>
      <c r="F360" s="631"/>
      <c r="G360" s="630"/>
    </row>
    <row r="361" spans="1:7" s="615" customFormat="1">
      <c r="A361" s="626"/>
      <c r="B361" s="627"/>
      <c r="C361" s="628"/>
      <c r="D361" s="629"/>
      <c r="E361" s="630"/>
      <c r="F361" s="631"/>
      <c r="G361" s="630"/>
    </row>
    <row r="362" spans="1:7" s="615" customFormat="1">
      <c r="A362" s="626"/>
      <c r="B362" s="627"/>
      <c r="C362" s="628"/>
      <c r="D362" s="629"/>
      <c r="E362" s="630"/>
      <c r="F362" s="631"/>
      <c r="G362" s="630"/>
    </row>
    <row r="363" spans="1:7" s="615" customFormat="1">
      <c r="A363" s="626"/>
      <c r="B363" s="627"/>
      <c r="C363" s="628"/>
      <c r="D363" s="629"/>
      <c r="E363" s="630"/>
      <c r="F363" s="631"/>
      <c r="G363" s="630"/>
    </row>
    <row r="364" spans="1:7" s="615" customFormat="1">
      <c r="A364" s="626"/>
      <c r="B364" s="627"/>
      <c r="C364" s="628"/>
      <c r="D364" s="629"/>
      <c r="E364" s="630"/>
      <c r="F364" s="631"/>
      <c r="G364" s="630"/>
    </row>
    <row r="365" spans="1:7" s="615" customFormat="1">
      <c r="A365" s="626"/>
      <c r="B365" s="627"/>
      <c r="C365" s="628"/>
      <c r="D365" s="629"/>
      <c r="E365" s="630"/>
      <c r="F365" s="631"/>
      <c r="G365" s="630"/>
    </row>
    <row r="366" spans="1:7" s="615" customFormat="1">
      <c r="A366" s="626"/>
      <c r="B366" s="627"/>
      <c r="C366" s="628"/>
      <c r="D366" s="629"/>
      <c r="E366" s="630"/>
      <c r="F366" s="631"/>
      <c r="G366" s="630"/>
    </row>
    <row r="367" spans="1:7" s="615" customFormat="1">
      <c r="A367" s="626"/>
      <c r="B367" s="627"/>
      <c r="C367" s="628"/>
      <c r="D367" s="629"/>
      <c r="E367" s="630"/>
      <c r="F367" s="631"/>
      <c r="G367" s="630"/>
    </row>
    <row r="368" spans="1:7" s="615" customFormat="1">
      <c r="A368" s="626"/>
      <c r="B368" s="627"/>
      <c r="C368" s="628"/>
      <c r="D368" s="629"/>
      <c r="E368" s="630"/>
      <c r="F368" s="631"/>
      <c r="G368" s="630"/>
    </row>
    <row r="369" spans="1:7" s="615" customFormat="1">
      <c r="A369" s="626"/>
      <c r="B369" s="627"/>
      <c r="C369" s="628"/>
      <c r="D369" s="629"/>
      <c r="E369" s="630"/>
      <c r="F369" s="631"/>
      <c r="G369" s="630"/>
    </row>
    <row r="370" spans="1:7" s="615" customFormat="1">
      <c r="A370" s="626"/>
      <c r="B370" s="627"/>
      <c r="C370" s="628"/>
      <c r="D370" s="629"/>
      <c r="E370" s="630"/>
      <c r="F370" s="631"/>
      <c r="G370" s="630"/>
    </row>
    <row r="371" spans="1:7" s="615" customFormat="1">
      <c r="A371" s="626"/>
      <c r="B371" s="627"/>
      <c r="C371" s="628"/>
      <c r="D371" s="629"/>
      <c r="E371" s="630"/>
      <c r="F371" s="631"/>
      <c r="G371" s="630"/>
    </row>
    <row r="372" spans="1:7" s="615" customFormat="1">
      <c r="A372" s="626"/>
      <c r="B372" s="627"/>
      <c r="C372" s="628"/>
      <c r="D372" s="629"/>
      <c r="E372" s="630"/>
      <c r="F372" s="631"/>
      <c r="G372" s="630"/>
    </row>
    <row r="373" spans="1:7" s="615" customFormat="1">
      <c r="A373" s="626"/>
      <c r="B373" s="627"/>
      <c r="C373" s="628"/>
      <c r="D373" s="629"/>
      <c r="E373" s="630"/>
      <c r="F373" s="631"/>
      <c r="G373" s="630"/>
    </row>
    <row r="374" spans="1:7" s="615" customFormat="1">
      <c r="A374" s="626"/>
      <c r="B374" s="627"/>
      <c r="C374" s="628"/>
      <c r="D374" s="629"/>
      <c r="E374" s="630"/>
      <c r="F374" s="631"/>
      <c r="G374" s="630"/>
    </row>
    <row r="375" spans="1:7" s="615" customFormat="1">
      <c r="A375" s="626"/>
      <c r="B375" s="627"/>
      <c r="C375" s="628"/>
      <c r="D375" s="629"/>
      <c r="E375" s="630"/>
      <c r="F375" s="631"/>
      <c r="G375" s="630"/>
    </row>
    <row r="376" spans="1:7" s="615" customFormat="1">
      <c r="A376" s="626"/>
      <c r="B376" s="627"/>
      <c r="C376" s="628"/>
      <c r="D376" s="629"/>
      <c r="E376" s="630"/>
      <c r="F376" s="631"/>
      <c r="G376" s="630"/>
    </row>
    <row r="377" spans="1:7" s="615" customFormat="1">
      <c r="A377" s="626"/>
      <c r="B377" s="627"/>
      <c r="C377" s="628"/>
      <c r="D377" s="629"/>
      <c r="E377" s="630"/>
      <c r="F377" s="631"/>
      <c r="G377" s="630"/>
    </row>
    <row r="378" spans="1:7" s="615" customFormat="1">
      <c r="A378" s="626"/>
      <c r="B378" s="627"/>
      <c r="C378" s="628"/>
      <c r="D378" s="629"/>
      <c r="E378" s="630"/>
      <c r="F378" s="631"/>
      <c r="G378" s="630"/>
    </row>
    <row r="379" spans="1:7" s="615" customFormat="1">
      <c r="A379" s="626"/>
      <c r="B379" s="627"/>
      <c r="C379" s="628"/>
      <c r="D379" s="629"/>
      <c r="E379" s="630"/>
      <c r="F379" s="631"/>
      <c r="G379" s="630"/>
    </row>
    <row r="380" spans="1:7" s="615" customFormat="1">
      <c r="A380" s="626"/>
      <c r="B380" s="627"/>
      <c r="C380" s="628"/>
      <c r="D380" s="629"/>
      <c r="E380" s="630"/>
      <c r="F380" s="631"/>
      <c r="G380" s="630"/>
    </row>
    <row r="381" spans="1:7" s="615" customFormat="1">
      <c r="A381" s="626"/>
      <c r="B381" s="627"/>
      <c r="C381" s="628"/>
      <c r="D381" s="629"/>
      <c r="E381" s="630"/>
      <c r="F381" s="631"/>
      <c r="G381" s="630"/>
    </row>
    <row r="382" spans="1:7" s="615" customFormat="1">
      <c r="A382" s="626"/>
      <c r="B382" s="627"/>
      <c r="C382" s="628"/>
      <c r="D382" s="629"/>
      <c r="E382" s="630"/>
      <c r="F382" s="631"/>
      <c r="G382" s="630"/>
    </row>
    <row r="383" spans="1:7" s="615" customFormat="1">
      <c r="A383" s="626"/>
      <c r="B383" s="627"/>
      <c r="C383" s="628"/>
      <c r="D383" s="629"/>
      <c r="E383" s="630"/>
      <c r="F383" s="631"/>
      <c r="G383" s="630"/>
    </row>
    <row r="384" spans="1:7" s="615" customFormat="1">
      <c r="A384" s="626"/>
      <c r="B384" s="627"/>
      <c r="C384" s="628"/>
      <c r="D384" s="629"/>
      <c r="E384" s="630"/>
      <c r="F384" s="631"/>
      <c r="G384" s="630"/>
    </row>
    <row r="385" spans="1:7" s="615" customFormat="1">
      <c r="A385" s="626"/>
      <c r="B385" s="627"/>
      <c r="C385" s="628"/>
      <c r="D385" s="629"/>
      <c r="E385" s="630"/>
      <c r="F385" s="631"/>
      <c r="G385" s="630"/>
    </row>
    <row r="386" spans="1:7" s="615" customFormat="1">
      <c r="A386" s="626"/>
      <c r="B386" s="627"/>
      <c r="C386" s="628"/>
      <c r="D386" s="629"/>
      <c r="E386" s="630"/>
      <c r="F386" s="631"/>
      <c r="G386" s="630"/>
    </row>
    <row r="387" spans="1:7" s="615" customFormat="1">
      <c r="A387" s="626"/>
      <c r="B387" s="627"/>
      <c r="C387" s="628"/>
      <c r="D387" s="629"/>
      <c r="E387" s="630"/>
      <c r="F387" s="631"/>
      <c r="G387" s="630"/>
    </row>
  </sheetData>
  <mergeCells count="7">
    <mergeCell ref="B8:C8"/>
    <mergeCell ref="F8:F9"/>
    <mergeCell ref="C74:E74"/>
    <mergeCell ref="A1:A72"/>
    <mergeCell ref="B1:C6"/>
    <mergeCell ref="B7:C7"/>
    <mergeCell ref="F7:G7"/>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85"/>
  <sheetViews>
    <sheetView view="pageBreakPreview" zoomScale="24" zoomScaleNormal="24" zoomScaleSheetLayoutView="24" workbookViewId="0">
      <selection activeCell="H12" sqref="H12"/>
    </sheetView>
  </sheetViews>
  <sheetFormatPr defaultColWidth="9.140625" defaultRowHeight="15"/>
  <cols>
    <col min="1" max="1" width="21.28515625" style="38" customWidth="1"/>
    <col min="2" max="2" width="21.28515625" style="50" customWidth="1"/>
    <col min="3" max="3" width="226.85546875" style="51" customWidth="1"/>
    <col min="4" max="4" width="59.7109375" style="51" customWidth="1"/>
    <col min="5" max="5" width="58.7109375" style="51" customWidth="1"/>
    <col min="6" max="6" width="56.7109375" style="51" customWidth="1"/>
    <col min="7" max="7" width="23.5703125" style="52" customWidth="1"/>
    <col min="8" max="8" width="172" style="53" customWidth="1"/>
    <col min="9" max="9" width="36.42578125" style="38" customWidth="1"/>
    <col min="10" max="11" width="39.85546875" style="38" customWidth="1"/>
    <col min="12" max="15" width="9.5703125" style="38" customWidth="1"/>
    <col min="16" max="16384" width="9.140625" style="38"/>
  </cols>
  <sheetData>
    <row r="1" spans="1:11" ht="147.6" customHeight="1">
      <c r="A1" s="842" t="s">
        <v>969</v>
      </c>
      <c r="B1" s="844" t="s">
        <v>636</v>
      </c>
      <c r="C1" s="845"/>
      <c r="D1" s="349" t="s">
        <v>636</v>
      </c>
      <c r="E1" s="349" t="s">
        <v>636</v>
      </c>
      <c r="F1" s="349" t="s">
        <v>636</v>
      </c>
      <c r="G1" s="848"/>
      <c r="H1" s="849"/>
      <c r="I1" s="37"/>
    </row>
    <row r="2" spans="1:11" ht="112.15" customHeight="1">
      <c r="A2" s="843"/>
      <c r="B2" s="846"/>
      <c r="C2" s="847"/>
      <c r="D2" s="350" t="s">
        <v>1011</v>
      </c>
      <c r="E2" s="350" t="s">
        <v>929</v>
      </c>
      <c r="F2" s="350" t="s">
        <v>930</v>
      </c>
      <c r="G2" s="850"/>
      <c r="H2" s="851"/>
      <c r="I2" s="37"/>
    </row>
    <row r="3" spans="1:11" ht="70.5" customHeight="1">
      <c r="A3" s="843"/>
      <c r="B3" s="846"/>
      <c r="C3" s="847"/>
      <c r="D3" s="351">
        <v>1242</v>
      </c>
      <c r="E3" s="351">
        <v>1242</v>
      </c>
      <c r="F3" s="351">
        <v>1242</v>
      </c>
      <c r="G3" s="850"/>
      <c r="H3" s="851"/>
      <c r="I3" s="37"/>
    </row>
    <row r="4" spans="1:11" ht="76.5" customHeight="1">
      <c r="A4" s="843"/>
      <c r="B4" s="846"/>
      <c r="C4" s="847"/>
      <c r="D4" s="351" t="s">
        <v>956</v>
      </c>
      <c r="E4" s="351" t="s">
        <v>957</v>
      </c>
      <c r="F4" s="351" t="s">
        <v>956</v>
      </c>
      <c r="G4" s="850"/>
      <c r="H4" s="851"/>
      <c r="I4" s="37"/>
    </row>
    <row r="5" spans="1:11" ht="73.5" customHeight="1">
      <c r="A5" s="843"/>
      <c r="B5" s="846"/>
      <c r="C5" s="847"/>
      <c r="D5" s="351" t="s">
        <v>538</v>
      </c>
      <c r="E5" s="351" t="s">
        <v>538</v>
      </c>
      <c r="F5" s="351" t="s">
        <v>538</v>
      </c>
      <c r="G5" s="850"/>
      <c r="H5" s="851"/>
      <c r="I5" s="37"/>
    </row>
    <row r="6" spans="1:11" ht="118.5" customHeight="1">
      <c r="A6" s="843"/>
      <c r="B6" s="846"/>
      <c r="C6" s="847"/>
      <c r="D6" s="351" t="s">
        <v>603</v>
      </c>
      <c r="E6" s="351" t="s">
        <v>603</v>
      </c>
      <c r="F6" s="350" t="s">
        <v>931</v>
      </c>
      <c r="G6" s="850"/>
      <c r="H6" s="851"/>
      <c r="I6" s="37"/>
    </row>
    <row r="7" spans="1:11" ht="73.5" customHeight="1">
      <c r="A7" s="843"/>
      <c r="B7" s="852" t="s">
        <v>522</v>
      </c>
      <c r="C7" s="853"/>
      <c r="D7" s="126">
        <v>10540</v>
      </c>
      <c r="E7" s="126">
        <v>11140</v>
      </c>
      <c r="F7" s="126">
        <v>12940</v>
      </c>
      <c r="G7" s="838"/>
      <c r="H7" s="839"/>
      <c r="I7" s="37"/>
    </row>
    <row r="8" spans="1:11" s="41" customFormat="1" ht="73.5" customHeight="1">
      <c r="A8" s="843"/>
      <c r="B8" s="824" t="s">
        <v>523</v>
      </c>
      <c r="C8" s="825"/>
      <c r="D8" s="127" t="s">
        <v>1231</v>
      </c>
      <c r="E8" s="127" t="s">
        <v>1232</v>
      </c>
      <c r="F8" s="127" t="s">
        <v>1233</v>
      </c>
      <c r="G8" s="840" t="s">
        <v>524</v>
      </c>
      <c r="H8" s="39"/>
      <c r="I8" s="40"/>
    </row>
    <row r="9" spans="1:11" s="43" customFormat="1" ht="64.5" customHeight="1">
      <c r="A9" s="843"/>
      <c r="B9" s="352" t="s">
        <v>127</v>
      </c>
      <c r="C9" s="352"/>
      <c r="D9" s="352"/>
      <c r="E9" s="352"/>
      <c r="F9" s="352"/>
      <c r="G9" s="841"/>
      <c r="H9" s="353" t="s">
        <v>552</v>
      </c>
      <c r="I9" s="40"/>
      <c r="J9" s="41"/>
      <c r="K9" s="41"/>
    </row>
    <row r="10" spans="1:11" s="43" customFormat="1" ht="78" customHeight="1">
      <c r="A10" s="843"/>
      <c r="B10" s="392" t="s">
        <v>3</v>
      </c>
      <c r="C10" s="457" t="s">
        <v>692</v>
      </c>
      <c r="D10" s="354" t="s">
        <v>129</v>
      </c>
      <c r="E10" s="354" t="s">
        <v>129</v>
      </c>
      <c r="F10" s="354" t="s">
        <v>129</v>
      </c>
      <c r="G10" s="393" t="s">
        <v>103</v>
      </c>
      <c r="H10" s="124"/>
      <c r="I10" s="40"/>
      <c r="J10" s="41"/>
      <c r="K10" s="41"/>
    </row>
    <row r="11" spans="1:11" s="43" customFormat="1" ht="78" customHeight="1">
      <c r="A11" s="843"/>
      <c r="B11" s="392" t="s">
        <v>539</v>
      </c>
      <c r="C11" s="82" t="s">
        <v>637</v>
      </c>
      <c r="D11" s="46">
        <v>100</v>
      </c>
      <c r="E11" s="354" t="s">
        <v>129</v>
      </c>
      <c r="F11" s="46">
        <v>100</v>
      </c>
      <c r="G11" s="393" t="s">
        <v>539</v>
      </c>
      <c r="H11" s="124"/>
      <c r="I11" s="40"/>
      <c r="J11" s="41"/>
      <c r="K11" s="41"/>
    </row>
    <row r="12" spans="1:11" s="43" customFormat="1" ht="78" customHeight="1">
      <c r="A12" s="843"/>
      <c r="B12" s="355" t="s">
        <v>128</v>
      </c>
      <c r="C12" s="82" t="s">
        <v>638</v>
      </c>
      <c r="D12" s="354" t="s">
        <v>129</v>
      </c>
      <c r="E12" s="354" t="s">
        <v>129</v>
      </c>
      <c r="F12" s="354" t="s">
        <v>129</v>
      </c>
      <c r="G12" s="355" t="s">
        <v>128</v>
      </c>
      <c r="H12" s="124"/>
      <c r="I12" s="40"/>
      <c r="J12" s="41"/>
      <c r="K12" s="41"/>
    </row>
    <row r="13" spans="1:11" s="43" customFormat="1" ht="78" customHeight="1">
      <c r="A13" s="843"/>
      <c r="B13" s="355" t="s">
        <v>501</v>
      </c>
      <c r="C13" s="44" t="s">
        <v>583</v>
      </c>
      <c r="D13" s="354" t="s">
        <v>129</v>
      </c>
      <c r="E13" s="354" t="s">
        <v>129</v>
      </c>
      <c r="F13" s="354" t="s">
        <v>129</v>
      </c>
      <c r="G13" s="355" t="s">
        <v>501</v>
      </c>
      <c r="H13" s="124"/>
      <c r="I13" s="40"/>
      <c r="J13" s="41"/>
      <c r="K13" s="41"/>
    </row>
    <row r="14" spans="1:11" s="43" customFormat="1" ht="78" customHeight="1">
      <c r="A14" s="843"/>
      <c r="B14" s="355" t="s">
        <v>130</v>
      </c>
      <c r="C14" s="44" t="s">
        <v>131</v>
      </c>
      <c r="D14" s="354" t="s">
        <v>129</v>
      </c>
      <c r="E14" s="354" t="s">
        <v>129</v>
      </c>
      <c r="F14" s="354" t="s">
        <v>129</v>
      </c>
      <c r="G14" s="355" t="s">
        <v>130</v>
      </c>
      <c r="H14" s="187"/>
      <c r="I14" s="40"/>
      <c r="J14" s="41"/>
      <c r="K14" s="41"/>
    </row>
    <row r="15" spans="1:11" s="43" customFormat="1" ht="78" customHeight="1">
      <c r="A15" s="843"/>
      <c r="B15" s="355" t="s">
        <v>414</v>
      </c>
      <c r="C15" s="44" t="s">
        <v>463</v>
      </c>
      <c r="D15" s="354" t="s">
        <v>129</v>
      </c>
      <c r="E15" s="354" t="s">
        <v>129</v>
      </c>
      <c r="F15" s="354" t="s">
        <v>129</v>
      </c>
      <c r="G15" s="355" t="s">
        <v>414</v>
      </c>
      <c r="H15" s="187"/>
      <c r="I15" s="40"/>
      <c r="J15" s="41"/>
      <c r="K15" s="41"/>
    </row>
    <row r="16" spans="1:11" s="43" customFormat="1" ht="78" customHeight="1">
      <c r="A16" s="843"/>
      <c r="B16" s="355" t="s">
        <v>407</v>
      </c>
      <c r="C16" s="44" t="s">
        <v>408</v>
      </c>
      <c r="D16" s="354" t="s">
        <v>129</v>
      </c>
      <c r="E16" s="354" t="s">
        <v>129</v>
      </c>
      <c r="F16" s="354" t="s">
        <v>129</v>
      </c>
      <c r="G16" s="355" t="s">
        <v>407</v>
      </c>
      <c r="H16" s="124"/>
      <c r="I16" s="40"/>
      <c r="J16" s="41"/>
      <c r="K16" s="41"/>
    </row>
    <row r="17" spans="1:13" s="43" customFormat="1" ht="78" customHeight="1">
      <c r="A17" s="843"/>
      <c r="B17" s="355" t="s">
        <v>5</v>
      </c>
      <c r="C17" s="82" t="s">
        <v>683</v>
      </c>
      <c r="D17" s="46">
        <v>120</v>
      </c>
      <c r="E17" s="46">
        <v>120</v>
      </c>
      <c r="F17" s="46">
        <v>120</v>
      </c>
      <c r="G17" s="355" t="s">
        <v>5</v>
      </c>
      <c r="H17" s="124"/>
      <c r="I17" s="40"/>
      <c r="J17" s="41"/>
      <c r="K17" s="41"/>
    </row>
    <row r="18" spans="1:13" s="43" customFormat="1" ht="78" customHeight="1">
      <c r="A18" s="843"/>
      <c r="B18" s="355" t="s">
        <v>533</v>
      </c>
      <c r="C18" s="82" t="s">
        <v>684</v>
      </c>
      <c r="D18" s="46">
        <v>150</v>
      </c>
      <c r="E18" s="46">
        <v>150</v>
      </c>
      <c r="F18" s="46">
        <v>150</v>
      </c>
      <c r="G18" s="355" t="s">
        <v>533</v>
      </c>
      <c r="H18" s="124"/>
      <c r="I18" s="40"/>
      <c r="J18" s="41"/>
      <c r="K18" s="41"/>
    </row>
    <row r="19" spans="1:13" s="43" customFormat="1" ht="78" customHeight="1">
      <c r="A19" s="843"/>
      <c r="B19" s="355" t="s">
        <v>403</v>
      </c>
      <c r="C19" s="44" t="s">
        <v>165</v>
      </c>
      <c r="D19" s="354" t="s">
        <v>129</v>
      </c>
      <c r="E19" s="354" t="s">
        <v>129</v>
      </c>
      <c r="F19" s="354" t="s">
        <v>129</v>
      </c>
      <c r="G19" s="355" t="s">
        <v>403</v>
      </c>
      <c r="H19" s="124"/>
      <c r="I19" s="40"/>
      <c r="J19" s="41"/>
      <c r="K19" s="41"/>
    </row>
    <row r="20" spans="1:13" s="43" customFormat="1" ht="78" customHeight="1">
      <c r="A20" s="843"/>
      <c r="B20" s="355" t="s">
        <v>141</v>
      </c>
      <c r="C20" s="44" t="s">
        <v>142</v>
      </c>
      <c r="D20" s="46">
        <v>150</v>
      </c>
      <c r="E20" s="46">
        <v>150</v>
      </c>
      <c r="F20" s="46">
        <v>150</v>
      </c>
      <c r="G20" s="355" t="s">
        <v>141</v>
      </c>
      <c r="H20" s="124"/>
      <c r="I20" s="40"/>
      <c r="J20" s="41"/>
      <c r="K20" s="41"/>
    </row>
    <row r="21" spans="1:13" s="43" customFormat="1" ht="78" customHeight="1">
      <c r="A21" s="843"/>
      <c r="B21" s="356" t="s">
        <v>166</v>
      </c>
      <c r="C21" s="44" t="s">
        <v>167</v>
      </c>
      <c r="D21" s="354" t="s">
        <v>129</v>
      </c>
      <c r="E21" s="354" t="s">
        <v>129</v>
      </c>
      <c r="F21" s="354" t="s">
        <v>129</v>
      </c>
      <c r="G21" s="356" t="s">
        <v>166</v>
      </c>
      <c r="H21" s="124"/>
      <c r="I21" s="40"/>
      <c r="J21" s="41"/>
      <c r="K21" s="41"/>
    </row>
    <row r="22" spans="1:13" s="43" customFormat="1" ht="78" customHeight="1">
      <c r="A22" s="843"/>
      <c r="B22" s="356" t="s">
        <v>133</v>
      </c>
      <c r="C22" s="44" t="s">
        <v>115</v>
      </c>
      <c r="D22" s="354" t="s">
        <v>129</v>
      </c>
      <c r="E22" s="354" t="s">
        <v>129</v>
      </c>
      <c r="F22" s="354" t="s">
        <v>129</v>
      </c>
      <c r="G22" s="356" t="s">
        <v>133</v>
      </c>
      <c r="H22" s="124"/>
      <c r="I22" s="40"/>
      <c r="J22" s="41"/>
      <c r="K22" s="41"/>
    </row>
    <row r="23" spans="1:13" s="43" customFormat="1" ht="78" customHeight="1">
      <c r="A23" s="843"/>
      <c r="B23" s="356" t="s">
        <v>249</v>
      </c>
      <c r="C23" s="82" t="s">
        <v>689</v>
      </c>
      <c r="D23" s="394" t="s">
        <v>413</v>
      </c>
      <c r="E23" s="394">
        <v>300</v>
      </c>
      <c r="F23" s="394" t="s">
        <v>413</v>
      </c>
      <c r="G23" s="356" t="s">
        <v>249</v>
      </c>
      <c r="H23" s="124"/>
      <c r="I23" s="40"/>
      <c r="J23" s="41"/>
      <c r="K23" s="41"/>
    </row>
    <row r="24" spans="1:13" s="43" customFormat="1" ht="78" customHeight="1">
      <c r="A24" s="843"/>
      <c r="B24" s="356" t="s">
        <v>134</v>
      </c>
      <c r="C24" s="44" t="s">
        <v>423</v>
      </c>
      <c r="D24" s="354" t="s">
        <v>129</v>
      </c>
      <c r="E24" s="354" t="s">
        <v>129</v>
      </c>
      <c r="F24" s="354" t="s">
        <v>129</v>
      </c>
      <c r="G24" s="356" t="s">
        <v>134</v>
      </c>
      <c r="H24" s="124"/>
      <c r="I24" s="40"/>
      <c r="J24" s="41"/>
      <c r="K24" s="41"/>
    </row>
    <row r="25" spans="1:13" s="43" customFormat="1" ht="113.45" customHeight="1">
      <c r="A25" s="843"/>
      <c r="B25" s="356" t="s">
        <v>135</v>
      </c>
      <c r="C25" s="45" t="s">
        <v>989</v>
      </c>
      <c r="D25" s="46">
        <v>200</v>
      </c>
      <c r="E25" s="46">
        <v>200</v>
      </c>
      <c r="F25" s="394" t="s">
        <v>413</v>
      </c>
      <c r="G25" s="356" t="s">
        <v>135</v>
      </c>
      <c r="H25" s="124" t="s">
        <v>686</v>
      </c>
      <c r="I25" s="40"/>
      <c r="J25" s="41"/>
      <c r="K25" s="41"/>
    </row>
    <row r="26" spans="1:13" s="43" customFormat="1" ht="98.45" customHeight="1">
      <c r="A26" s="843"/>
      <c r="B26" s="356" t="s">
        <v>425</v>
      </c>
      <c r="C26" s="45" t="s">
        <v>639</v>
      </c>
      <c r="D26" s="354" t="s">
        <v>129</v>
      </c>
      <c r="E26" s="354" t="s">
        <v>129</v>
      </c>
      <c r="F26" s="354" t="s">
        <v>129</v>
      </c>
      <c r="G26" s="356" t="s">
        <v>425</v>
      </c>
      <c r="H26" s="125"/>
      <c r="I26" s="40"/>
      <c r="J26" s="41"/>
      <c r="K26" s="41"/>
    </row>
    <row r="27" spans="1:13" s="43" customFormat="1" ht="96" customHeight="1">
      <c r="A27" s="843"/>
      <c r="B27" s="454" t="s">
        <v>776</v>
      </c>
      <c r="C27" s="456" t="s">
        <v>777</v>
      </c>
      <c r="D27" s="394" t="s">
        <v>413</v>
      </c>
      <c r="E27" s="394">
        <v>150</v>
      </c>
      <c r="F27" s="394" t="s">
        <v>413</v>
      </c>
      <c r="G27" s="454" t="s">
        <v>776</v>
      </c>
      <c r="H27" s="455"/>
      <c r="J27" s="42"/>
      <c r="K27" s="40"/>
      <c r="L27" s="41"/>
      <c r="M27" s="41"/>
    </row>
    <row r="28" spans="1:13" s="43" customFormat="1" ht="96" customHeight="1">
      <c r="A28" s="843"/>
      <c r="B28" s="454" t="s">
        <v>778</v>
      </c>
      <c r="C28" s="456" t="s">
        <v>779</v>
      </c>
      <c r="D28" s="394" t="s">
        <v>413</v>
      </c>
      <c r="E28" s="394">
        <v>100</v>
      </c>
      <c r="F28" s="394" t="s">
        <v>413</v>
      </c>
      <c r="G28" s="454" t="s">
        <v>778</v>
      </c>
      <c r="H28" s="455" t="s">
        <v>1008</v>
      </c>
      <c r="J28" s="42"/>
      <c r="K28" s="40"/>
      <c r="L28" s="41"/>
      <c r="M28" s="41"/>
    </row>
    <row r="29" spans="1:13" s="43" customFormat="1" ht="111" customHeight="1">
      <c r="A29" s="843"/>
      <c r="B29" s="356" t="s">
        <v>22</v>
      </c>
      <c r="C29" s="45" t="s">
        <v>987</v>
      </c>
      <c r="D29" s="394">
        <v>150</v>
      </c>
      <c r="E29" s="394">
        <v>150</v>
      </c>
      <c r="F29" s="394" t="s">
        <v>413</v>
      </c>
      <c r="G29" s="356" t="s">
        <v>22</v>
      </c>
      <c r="H29" s="125" t="s">
        <v>687</v>
      </c>
      <c r="I29" s="40"/>
      <c r="J29" s="41"/>
      <c r="K29" s="41"/>
    </row>
    <row r="30" spans="1:13" s="43" customFormat="1" ht="98.45" customHeight="1">
      <c r="A30" s="843"/>
      <c r="B30" s="454" t="s">
        <v>232</v>
      </c>
      <c r="C30" s="456" t="s">
        <v>690</v>
      </c>
      <c r="D30" s="394" t="s">
        <v>413</v>
      </c>
      <c r="E30" s="394">
        <v>50</v>
      </c>
      <c r="F30" s="394" t="s">
        <v>413</v>
      </c>
      <c r="G30" s="454" t="s">
        <v>232</v>
      </c>
      <c r="H30" s="455" t="s">
        <v>990</v>
      </c>
      <c r="I30" s="40"/>
      <c r="J30" s="41"/>
      <c r="K30" s="41"/>
    </row>
    <row r="31" spans="1:13" s="43" customFormat="1" ht="111" customHeight="1">
      <c r="A31" s="843"/>
      <c r="B31" s="454" t="s">
        <v>136</v>
      </c>
      <c r="C31" s="456" t="s">
        <v>137</v>
      </c>
      <c r="D31" s="394" t="s">
        <v>413</v>
      </c>
      <c r="E31" s="394">
        <v>150</v>
      </c>
      <c r="F31" s="394" t="s">
        <v>413</v>
      </c>
      <c r="G31" s="454" t="s">
        <v>136</v>
      </c>
      <c r="H31" s="455" t="s">
        <v>710</v>
      </c>
      <c r="I31" s="40"/>
      <c r="J31" s="41"/>
      <c r="K31" s="41"/>
    </row>
    <row r="32" spans="1:13" s="43" customFormat="1" ht="101.25" customHeight="1">
      <c r="A32" s="843"/>
      <c r="B32" s="454" t="s">
        <v>112</v>
      </c>
      <c r="C32" s="456" t="s">
        <v>691</v>
      </c>
      <c r="D32" s="394" t="s">
        <v>413</v>
      </c>
      <c r="E32" s="394">
        <v>50</v>
      </c>
      <c r="F32" s="394" t="s">
        <v>413</v>
      </c>
      <c r="G32" s="454" t="s">
        <v>112</v>
      </c>
      <c r="H32" s="455" t="s">
        <v>1371</v>
      </c>
      <c r="I32" s="40"/>
      <c r="J32" s="41"/>
      <c r="K32" s="41"/>
    </row>
    <row r="33" spans="1:13" s="43" customFormat="1" ht="81.75" customHeight="1">
      <c r="A33" s="843"/>
      <c r="B33" s="454" t="s">
        <v>185</v>
      </c>
      <c r="C33" s="456" t="s">
        <v>233</v>
      </c>
      <c r="D33" s="394">
        <v>200</v>
      </c>
      <c r="E33" s="354" t="s">
        <v>129</v>
      </c>
      <c r="F33" s="394">
        <v>200</v>
      </c>
      <c r="G33" s="454" t="s">
        <v>185</v>
      </c>
      <c r="H33" s="455"/>
      <c r="I33" s="40"/>
      <c r="J33" s="41"/>
      <c r="K33" s="41"/>
    </row>
    <row r="34" spans="1:13" s="43" customFormat="1" ht="78" customHeight="1">
      <c r="A34" s="843"/>
      <c r="B34" s="356" t="s">
        <v>237</v>
      </c>
      <c r="C34" s="82" t="s">
        <v>116</v>
      </c>
      <c r="D34" s="394">
        <v>350</v>
      </c>
      <c r="E34" s="394">
        <v>350</v>
      </c>
      <c r="F34" s="394">
        <v>350</v>
      </c>
      <c r="G34" s="356" t="s">
        <v>237</v>
      </c>
      <c r="H34" s="125"/>
      <c r="I34" s="40"/>
      <c r="J34" s="41"/>
      <c r="K34" s="41"/>
    </row>
    <row r="35" spans="1:13" s="43" customFormat="1" ht="78" customHeight="1">
      <c r="A35" s="843"/>
      <c r="B35" s="356" t="s">
        <v>78</v>
      </c>
      <c r="C35" s="82" t="s">
        <v>685</v>
      </c>
      <c r="D35" s="394" t="s">
        <v>413</v>
      </c>
      <c r="E35" s="394">
        <v>980</v>
      </c>
      <c r="F35" s="394" t="s">
        <v>413</v>
      </c>
      <c r="G35" s="356" t="s">
        <v>78</v>
      </c>
      <c r="H35" s="125" t="s">
        <v>1370</v>
      </c>
      <c r="I35" s="40"/>
      <c r="J35" s="41"/>
      <c r="K35" s="41"/>
    </row>
    <row r="36" spans="1:13" s="43" customFormat="1" ht="78" customHeight="1">
      <c r="A36" s="843"/>
      <c r="B36" s="356" t="s">
        <v>640</v>
      </c>
      <c r="C36" s="82" t="s">
        <v>641</v>
      </c>
      <c r="D36" s="394">
        <v>300</v>
      </c>
      <c r="E36" s="394" t="s">
        <v>413</v>
      </c>
      <c r="F36" s="394">
        <v>300</v>
      </c>
      <c r="G36" s="356" t="s">
        <v>640</v>
      </c>
      <c r="H36" s="125"/>
      <c r="I36" s="40"/>
      <c r="J36" s="41"/>
      <c r="K36" s="41"/>
    </row>
    <row r="37" spans="1:13" s="43" customFormat="1" ht="78" customHeight="1">
      <c r="A37" s="843"/>
      <c r="B37" s="356" t="s">
        <v>356</v>
      </c>
      <c r="C37" s="82" t="s">
        <v>693</v>
      </c>
      <c r="D37" s="394">
        <v>0</v>
      </c>
      <c r="E37" s="394">
        <v>0</v>
      </c>
      <c r="F37" s="394">
        <v>0</v>
      </c>
      <c r="G37" s="356" t="s">
        <v>356</v>
      </c>
      <c r="H37" s="125" t="s">
        <v>694</v>
      </c>
      <c r="I37" s="40"/>
      <c r="J37" s="41"/>
      <c r="K37" s="41"/>
    </row>
    <row r="38" spans="1:13" s="43" customFormat="1" ht="78" customHeight="1">
      <c r="A38" s="843"/>
      <c r="B38" s="356" t="s">
        <v>642</v>
      </c>
      <c r="C38" s="82" t="s">
        <v>643</v>
      </c>
      <c r="D38" s="394" t="s">
        <v>413</v>
      </c>
      <c r="E38" s="354" t="s">
        <v>129</v>
      </c>
      <c r="F38" s="394" t="s">
        <v>413</v>
      </c>
      <c r="G38" s="356" t="s">
        <v>642</v>
      </c>
      <c r="H38" s="125"/>
      <c r="I38" s="40"/>
      <c r="J38" s="41"/>
      <c r="K38" s="41"/>
    </row>
    <row r="39" spans="1:13" s="43" customFormat="1" ht="78" customHeight="1">
      <c r="A39" s="843"/>
      <c r="B39" s="356" t="s">
        <v>95</v>
      </c>
      <c r="C39" s="82" t="s">
        <v>644</v>
      </c>
      <c r="D39" s="354" t="s">
        <v>129</v>
      </c>
      <c r="E39" s="394" t="s">
        <v>413</v>
      </c>
      <c r="F39" s="354" t="s">
        <v>129</v>
      </c>
      <c r="G39" s="356" t="s">
        <v>95</v>
      </c>
      <c r="H39" s="125"/>
      <c r="I39" s="40"/>
      <c r="J39" s="41"/>
      <c r="K39" s="41"/>
    </row>
    <row r="40" spans="1:13" s="43" customFormat="1" ht="78" customHeight="1">
      <c r="A40" s="843"/>
      <c r="B40" s="356" t="s">
        <v>119</v>
      </c>
      <c r="C40" s="82" t="s">
        <v>645</v>
      </c>
      <c r="D40" s="354" t="s">
        <v>129</v>
      </c>
      <c r="E40" s="354" t="s">
        <v>129</v>
      </c>
      <c r="F40" s="354" t="s">
        <v>129</v>
      </c>
      <c r="G40" s="356" t="s">
        <v>119</v>
      </c>
      <c r="H40" s="125"/>
      <c r="I40" s="40"/>
      <c r="J40" s="41"/>
      <c r="K40" s="41"/>
    </row>
    <row r="41" spans="1:13" s="43" customFormat="1" ht="78" customHeight="1">
      <c r="A41" s="843"/>
      <c r="B41" s="356" t="s">
        <v>787</v>
      </c>
      <c r="C41" s="82" t="s">
        <v>788</v>
      </c>
      <c r="D41" s="394" t="s">
        <v>413</v>
      </c>
      <c r="E41" s="46">
        <v>100</v>
      </c>
      <c r="F41" s="394" t="s">
        <v>413</v>
      </c>
      <c r="G41" s="356" t="s">
        <v>787</v>
      </c>
      <c r="H41" s="125"/>
      <c r="J41" s="42"/>
      <c r="K41" s="40"/>
      <c r="L41" s="41"/>
      <c r="M41" s="41"/>
    </row>
    <row r="42" spans="1:13" s="43" customFormat="1" ht="78" customHeight="1">
      <c r="A42" s="843"/>
      <c r="B42" s="356" t="s">
        <v>697</v>
      </c>
      <c r="C42" s="82" t="s">
        <v>698</v>
      </c>
      <c r="D42" s="46">
        <v>80</v>
      </c>
      <c r="E42" s="46">
        <v>80</v>
      </c>
      <c r="F42" s="46">
        <v>80</v>
      </c>
      <c r="G42" s="356" t="s">
        <v>699</v>
      </c>
      <c r="H42" s="125" t="s">
        <v>694</v>
      </c>
      <c r="I42" s="40"/>
      <c r="J42" s="41"/>
      <c r="K42" s="41"/>
    </row>
    <row r="43" spans="1:13" s="43" customFormat="1" ht="78" customHeight="1">
      <c r="A43" s="843"/>
      <c r="B43" s="356" t="s">
        <v>138</v>
      </c>
      <c r="C43" s="44" t="s">
        <v>139</v>
      </c>
      <c r="D43" s="354" t="s">
        <v>129</v>
      </c>
      <c r="E43" s="354" t="s">
        <v>129</v>
      </c>
      <c r="F43" s="354" t="s">
        <v>129</v>
      </c>
      <c r="G43" s="356" t="s">
        <v>138</v>
      </c>
      <c r="H43" s="124"/>
      <c r="I43" s="40"/>
      <c r="J43" s="41"/>
      <c r="K43" s="41"/>
    </row>
    <row r="44" spans="1:13" s="43" customFormat="1" ht="78" customHeight="1">
      <c r="A44" s="843"/>
      <c r="B44" s="356" t="s">
        <v>144</v>
      </c>
      <c r="C44" s="44" t="s">
        <v>307</v>
      </c>
      <c r="D44" s="354" t="s">
        <v>129</v>
      </c>
      <c r="E44" s="354" t="s">
        <v>129</v>
      </c>
      <c r="F44" s="354" t="s">
        <v>129</v>
      </c>
      <c r="G44" s="356" t="s">
        <v>144</v>
      </c>
      <c r="H44" s="124"/>
      <c r="I44" s="40"/>
      <c r="J44" s="41"/>
      <c r="K44" s="41"/>
    </row>
    <row r="45" spans="1:13" s="43" customFormat="1" ht="78" customHeight="1">
      <c r="A45" s="843"/>
      <c r="B45" s="356" t="s">
        <v>29</v>
      </c>
      <c r="C45" s="44" t="s">
        <v>30</v>
      </c>
      <c r="D45" s="46">
        <v>250</v>
      </c>
      <c r="E45" s="46">
        <v>250</v>
      </c>
      <c r="F45" s="46">
        <v>250</v>
      </c>
      <c r="G45" s="356" t="s">
        <v>29</v>
      </c>
      <c r="H45" s="124"/>
      <c r="I45" s="40"/>
      <c r="J45" s="41"/>
      <c r="K45" s="41"/>
    </row>
    <row r="46" spans="1:13" s="43" customFormat="1" ht="78" customHeight="1">
      <c r="A46" s="843"/>
      <c r="B46" s="356" t="s">
        <v>31</v>
      </c>
      <c r="C46" s="82" t="s">
        <v>688</v>
      </c>
      <c r="D46" s="46" t="s">
        <v>413</v>
      </c>
      <c r="E46" s="46">
        <v>200</v>
      </c>
      <c r="F46" s="46" t="s">
        <v>413</v>
      </c>
      <c r="G46" s="356" t="s">
        <v>31</v>
      </c>
      <c r="H46" s="124"/>
      <c r="I46" s="40"/>
      <c r="J46" s="41"/>
      <c r="K46" s="41"/>
    </row>
    <row r="47" spans="1:13" s="43" customFormat="1" ht="78" customHeight="1">
      <c r="A47" s="843"/>
      <c r="B47" s="356" t="s">
        <v>20</v>
      </c>
      <c r="C47" s="82" t="s">
        <v>236</v>
      </c>
      <c r="D47" s="46">
        <v>150</v>
      </c>
      <c r="E47" s="46">
        <v>150</v>
      </c>
      <c r="F47" s="46">
        <v>150</v>
      </c>
      <c r="G47" s="356" t="s">
        <v>20</v>
      </c>
      <c r="H47" s="124" t="s">
        <v>986</v>
      </c>
      <c r="I47" s="40"/>
      <c r="J47" s="41"/>
      <c r="K47" s="41"/>
    </row>
    <row r="48" spans="1:13" s="43" customFormat="1" ht="78" customHeight="1">
      <c r="A48" s="843"/>
      <c r="B48" s="356" t="s">
        <v>648</v>
      </c>
      <c r="C48" s="82" t="s">
        <v>479</v>
      </c>
      <c r="D48" s="46">
        <v>80</v>
      </c>
      <c r="E48" s="354" t="s">
        <v>129</v>
      </c>
      <c r="F48" s="46">
        <v>80</v>
      </c>
      <c r="G48" s="356" t="s">
        <v>648</v>
      </c>
      <c r="H48" s="124"/>
      <c r="I48" s="40"/>
      <c r="J48" s="41"/>
      <c r="K48" s="41"/>
    </row>
    <row r="49" spans="1:12" s="43" customFormat="1" ht="78" customHeight="1">
      <c r="A49" s="843"/>
      <c r="B49" s="356" t="s">
        <v>93</v>
      </c>
      <c r="C49" s="82" t="s">
        <v>646</v>
      </c>
      <c r="D49" s="394" t="s">
        <v>413</v>
      </c>
      <c r="E49" s="354" t="s">
        <v>129</v>
      </c>
      <c r="F49" s="394" t="s">
        <v>413</v>
      </c>
      <c r="G49" s="356" t="s">
        <v>93</v>
      </c>
      <c r="H49" s="125"/>
      <c r="I49" s="40"/>
      <c r="J49" s="41"/>
      <c r="K49" s="41"/>
    </row>
    <row r="50" spans="1:12" s="43" customFormat="1" ht="78" customHeight="1">
      <c r="A50" s="843"/>
      <c r="B50" s="356" t="s">
        <v>308</v>
      </c>
      <c r="C50" s="82" t="s">
        <v>647</v>
      </c>
      <c r="D50" s="46">
        <v>250</v>
      </c>
      <c r="E50" s="46">
        <v>250</v>
      </c>
      <c r="F50" s="46">
        <v>250</v>
      </c>
      <c r="G50" s="356" t="s">
        <v>308</v>
      </c>
      <c r="H50" s="124"/>
      <c r="I50" s="40"/>
      <c r="J50" s="41"/>
      <c r="K50" s="41"/>
    </row>
    <row r="51" spans="1:12" s="43" customFormat="1" ht="78" customHeight="1">
      <c r="A51" s="843"/>
      <c r="B51" s="356" t="s">
        <v>298</v>
      </c>
      <c r="C51" s="82" t="s">
        <v>649</v>
      </c>
      <c r="D51" s="46">
        <v>0</v>
      </c>
      <c r="E51" s="46">
        <v>0</v>
      </c>
      <c r="F51" s="46">
        <v>0</v>
      </c>
      <c r="G51" s="356" t="s">
        <v>298</v>
      </c>
      <c r="H51" s="124"/>
      <c r="I51" s="40"/>
      <c r="J51" s="41"/>
      <c r="K51" s="41"/>
    </row>
    <row r="52" spans="1:12" s="43" customFormat="1" ht="78" customHeight="1">
      <c r="A52" s="843"/>
      <c r="B52" s="395" t="s">
        <v>299</v>
      </c>
      <c r="C52" s="396" t="s">
        <v>650</v>
      </c>
      <c r="D52" s="46" t="s">
        <v>413</v>
      </c>
      <c r="E52" s="46">
        <v>250</v>
      </c>
      <c r="F52" s="46" t="s">
        <v>413</v>
      </c>
      <c r="G52" s="397" t="s">
        <v>299</v>
      </c>
      <c r="H52" s="124"/>
      <c r="I52" s="40"/>
      <c r="J52" s="41"/>
      <c r="K52" s="41"/>
    </row>
    <row r="53" spans="1:12" s="43" customFormat="1" ht="78" customHeight="1">
      <c r="A53" s="843"/>
      <c r="B53" s="356" t="s">
        <v>300</v>
      </c>
      <c r="C53" s="82" t="s">
        <v>651</v>
      </c>
      <c r="D53" s="46">
        <v>350</v>
      </c>
      <c r="E53" s="46">
        <v>350</v>
      </c>
      <c r="F53" s="46">
        <v>350</v>
      </c>
      <c r="G53" s="356" t="s">
        <v>300</v>
      </c>
      <c r="H53" s="124"/>
      <c r="I53" s="40"/>
      <c r="J53" s="41"/>
      <c r="K53" s="41"/>
    </row>
    <row r="54" spans="1:12" s="43" customFormat="1" ht="78" customHeight="1">
      <c r="A54" s="843"/>
      <c r="B54" s="356" t="s">
        <v>301</v>
      </c>
      <c r="C54" s="82" t="s">
        <v>652</v>
      </c>
      <c r="D54" s="46" t="s">
        <v>413</v>
      </c>
      <c r="E54" s="46">
        <v>450</v>
      </c>
      <c r="F54" s="46" t="s">
        <v>413</v>
      </c>
      <c r="G54" s="356" t="s">
        <v>301</v>
      </c>
      <c r="H54" s="124"/>
      <c r="I54" s="40"/>
      <c r="J54" s="41"/>
      <c r="K54" s="41"/>
    </row>
    <row r="55" spans="1:12" s="43" customFormat="1" ht="78" customHeight="1">
      <c r="A55" s="843"/>
      <c r="B55" s="356" t="s">
        <v>653</v>
      </c>
      <c r="C55" s="82" t="s">
        <v>654</v>
      </c>
      <c r="D55" s="46" t="s">
        <v>413</v>
      </c>
      <c r="E55" s="46">
        <v>250</v>
      </c>
      <c r="F55" s="46" t="s">
        <v>413</v>
      </c>
      <c r="G55" s="356" t="s">
        <v>653</v>
      </c>
      <c r="H55" s="124"/>
      <c r="I55" s="40"/>
      <c r="J55" s="41"/>
      <c r="K55" s="41"/>
    </row>
    <row r="56" spans="1:12" s="43" customFormat="1" ht="78" customHeight="1">
      <c r="A56" s="843"/>
      <c r="B56" s="356" t="s">
        <v>303</v>
      </c>
      <c r="C56" s="82" t="s">
        <v>655</v>
      </c>
      <c r="D56" s="46" t="s">
        <v>413</v>
      </c>
      <c r="E56" s="46">
        <v>250</v>
      </c>
      <c r="F56" s="46" t="s">
        <v>413</v>
      </c>
      <c r="G56" s="356" t="s">
        <v>303</v>
      </c>
      <c r="H56" s="124"/>
      <c r="I56" s="40"/>
      <c r="J56" s="41"/>
      <c r="K56" s="41"/>
    </row>
    <row r="57" spans="1:12" s="43" customFormat="1" ht="78" customHeight="1">
      <c r="A57" s="843"/>
      <c r="B57" s="356" t="s">
        <v>729</v>
      </c>
      <c r="C57" s="82" t="s">
        <v>1074</v>
      </c>
      <c r="D57" s="46">
        <v>0</v>
      </c>
      <c r="E57" s="46">
        <v>0</v>
      </c>
      <c r="F57" s="46">
        <v>0</v>
      </c>
      <c r="G57" s="356" t="s">
        <v>729</v>
      </c>
      <c r="H57" s="124"/>
      <c r="I57" s="40"/>
      <c r="J57" s="41"/>
      <c r="K57" s="41"/>
    </row>
    <row r="58" spans="1:12" s="43" customFormat="1" ht="78" customHeight="1">
      <c r="A58" s="843"/>
      <c r="B58" s="356" t="s">
        <v>304</v>
      </c>
      <c r="C58" s="82" t="s">
        <v>656</v>
      </c>
      <c r="D58" s="46">
        <v>250</v>
      </c>
      <c r="E58" s="46">
        <v>250</v>
      </c>
      <c r="F58" s="46">
        <v>250</v>
      </c>
      <c r="G58" s="356" t="s">
        <v>304</v>
      </c>
      <c r="H58" s="124"/>
      <c r="I58" s="40"/>
      <c r="J58" s="41"/>
      <c r="K58" s="41"/>
    </row>
    <row r="59" spans="1:12" s="43" customFormat="1" ht="78" customHeight="1">
      <c r="A59" s="843"/>
      <c r="B59" s="356" t="s">
        <v>551</v>
      </c>
      <c r="C59" s="82" t="s">
        <v>657</v>
      </c>
      <c r="D59" s="46" t="s">
        <v>413</v>
      </c>
      <c r="E59" s="46" t="s">
        <v>413</v>
      </c>
      <c r="F59" s="46" t="s">
        <v>413</v>
      </c>
      <c r="G59" s="356" t="s">
        <v>551</v>
      </c>
      <c r="H59" s="124"/>
      <c r="I59" s="40"/>
      <c r="J59" s="41"/>
      <c r="K59" s="41"/>
    </row>
    <row r="60" spans="1:12" s="43" customFormat="1" ht="78" customHeight="1">
      <c r="A60" s="843"/>
      <c r="B60" s="356" t="s">
        <v>541</v>
      </c>
      <c r="C60" s="82" t="s">
        <v>658</v>
      </c>
      <c r="D60" s="46" t="s">
        <v>413</v>
      </c>
      <c r="E60" s="46">
        <v>350</v>
      </c>
      <c r="F60" s="46" t="s">
        <v>413</v>
      </c>
      <c r="G60" s="356" t="s">
        <v>541</v>
      </c>
      <c r="H60" s="124"/>
      <c r="I60" s="40"/>
      <c r="J60" s="41"/>
      <c r="K60" s="41"/>
    </row>
    <row r="61" spans="1:12" s="43" customFormat="1" ht="78" customHeight="1">
      <c r="A61" s="843"/>
      <c r="B61" s="356" t="s">
        <v>542</v>
      </c>
      <c r="C61" s="82" t="s">
        <v>659</v>
      </c>
      <c r="D61" s="46" t="s">
        <v>413</v>
      </c>
      <c r="E61" s="46">
        <v>350</v>
      </c>
      <c r="F61" s="46" t="s">
        <v>413</v>
      </c>
      <c r="G61" s="356" t="s">
        <v>542</v>
      </c>
      <c r="H61" s="124"/>
      <c r="I61" s="40"/>
      <c r="J61" s="41"/>
      <c r="K61" s="41"/>
    </row>
    <row r="62" spans="1:12" s="43" customFormat="1" ht="146.25" customHeight="1">
      <c r="A62" s="843"/>
      <c r="B62" s="356" t="s">
        <v>780</v>
      </c>
      <c r="C62" s="94" t="s">
        <v>783</v>
      </c>
      <c r="D62" s="46" t="s">
        <v>413</v>
      </c>
      <c r="E62" s="394">
        <v>400</v>
      </c>
      <c r="F62" s="46" t="s">
        <v>413</v>
      </c>
      <c r="G62" s="356" t="s">
        <v>780</v>
      </c>
      <c r="H62" s="124"/>
      <c r="J62" s="40"/>
      <c r="K62" s="41"/>
      <c r="L62" s="41"/>
    </row>
    <row r="63" spans="1:12" s="43" customFormat="1" ht="82.15" customHeight="1">
      <c r="A63" s="843"/>
      <c r="B63" s="356" t="s">
        <v>669</v>
      </c>
      <c r="C63" s="45" t="s">
        <v>976</v>
      </c>
      <c r="D63" s="46" t="s">
        <v>413</v>
      </c>
      <c r="E63" s="46">
        <v>500</v>
      </c>
      <c r="F63" s="46" t="s">
        <v>413</v>
      </c>
      <c r="G63" s="356" t="s">
        <v>669</v>
      </c>
      <c r="H63" s="124"/>
      <c r="I63" s="40"/>
      <c r="J63" s="41"/>
      <c r="K63" s="41"/>
    </row>
    <row r="64" spans="1:12" s="43" customFormat="1" ht="82.15" customHeight="1">
      <c r="A64" s="843"/>
      <c r="B64" s="356" t="s">
        <v>660</v>
      </c>
      <c r="C64" s="45" t="s">
        <v>661</v>
      </c>
      <c r="D64" s="46" t="s">
        <v>413</v>
      </c>
      <c r="E64" s="354" t="s">
        <v>129</v>
      </c>
      <c r="F64" s="46" t="s">
        <v>413</v>
      </c>
      <c r="G64" s="356" t="s">
        <v>660</v>
      </c>
      <c r="H64" s="124"/>
      <c r="I64" s="40"/>
      <c r="J64" s="41"/>
      <c r="K64" s="41"/>
    </row>
    <row r="65" spans="1:12" s="43" customFormat="1" ht="78" customHeight="1">
      <c r="A65" s="843"/>
      <c r="B65" s="356" t="s">
        <v>199</v>
      </c>
      <c r="C65" s="82" t="s">
        <v>200</v>
      </c>
      <c r="D65" s="354" t="s">
        <v>129</v>
      </c>
      <c r="E65" s="354" t="s">
        <v>129</v>
      </c>
      <c r="F65" s="354" t="s">
        <v>129</v>
      </c>
      <c r="G65" s="356" t="s">
        <v>199</v>
      </c>
      <c r="H65" s="124"/>
      <c r="I65" s="40"/>
      <c r="J65" s="41"/>
      <c r="K65" s="41"/>
    </row>
    <row r="66" spans="1:12" s="43" customFormat="1" ht="78" customHeight="1">
      <c r="A66" s="843"/>
      <c r="B66" s="356" t="s">
        <v>177</v>
      </c>
      <c r="C66" s="82" t="s">
        <v>662</v>
      </c>
      <c r="D66" s="394">
        <v>100</v>
      </c>
      <c r="E66" s="394">
        <v>100</v>
      </c>
      <c r="F66" s="394">
        <v>100</v>
      </c>
      <c r="G66" s="356" t="s">
        <v>177</v>
      </c>
      <c r="H66" s="124"/>
      <c r="I66" s="40"/>
      <c r="J66" s="41"/>
      <c r="K66" s="41"/>
    </row>
    <row r="67" spans="1:12" s="43" customFormat="1" ht="84" customHeight="1">
      <c r="A67" s="843"/>
      <c r="B67" s="356" t="s">
        <v>25</v>
      </c>
      <c r="C67" s="44" t="s">
        <v>502</v>
      </c>
      <c r="D67" s="394">
        <v>50</v>
      </c>
      <c r="E67" s="394">
        <v>50</v>
      </c>
      <c r="F67" s="394">
        <v>50</v>
      </c>
      <c r="G67" s="356" t="s">
        <v>25</v>
      </c>
      <c r="H67" s="124"/>
      <c r="I67" s="40"/>
      <c r="J67" s="41"/>
      <c r="K67" s="41"/>
    </row>
    <row r="68" spans="1:12" s="43" customFormat="1" ht="84" customHeight="1">
      <c r="A68" s="843"/>
      <c r="B68" s="356" t="s">
        <v>277</v>
      </c>
      <c r="C68" s="44" t="s">
        <v>663</v>
      </c>
      <c r="D68" s="394">
        <v>100</v>
      </c>
      <c r="E68" s="394">
        <v>100</v>
      </c>
      <c r="F68" s="394">
        <v>100</v>
      </c>
      <c r="G68" s="356" t="s">
        <v>277</v>
      </c>
      <c r="H68" s="124" t="s">
        <v>701</v>
      </c>
      <c r="I68" s="40"/>
      <c r="J68" s="41"/>
      <c r="K68" s="41"/>
    </row>
    <row r="69" spans="1:12" s="43" customFormat="1" ht="84" customHeight="1">
      <c r="A69" s="843"/>
      <c r="B69" s="356" t="s">
        <v>772</v>
      </c>
      <c r="C69" s="44" t="s">
        <v>773</v>
      </c>
      <c r="D69" s="46">
        <v>30</v>
      </c>
      <c r="E69" s="354" t="s">
        <v>129</v>
      </c>
      <c r="F69" s="46">
        <v>30</v>
      </c>
      <c r="G69" s="356" t="s">
        <v>772</v>
      </c>
      <c r="H69" s="124"/>
      <c r="J69" s="40"/>
      <c r="K69" s="41"/>
      <c r="L69" s="41"/>
    </row>
    <row r="70" spans="1:12" s="43" customFormat="1" ht="111" customHeight="1">
      <c r="A70" s="843"/>
      <c r="B70" s="356" t="s">
        <v>695</v>
      </c>
      <c r="C70" s="94" t="s">
        <v>696</v>
      </c>
      <c r="D70" s="394">
        <v>250</v>
      </c>
      <c r="E70" s="394">
        <v>250</v>
      </c>
      <c r="F70" s="394">
        <v>250</v>
      </c>
      <c r="G70" s="356" t="s">
        <v>695</v>
      </c>
      <c r="H70" s="124" t="s">
        <v>700</v>
      </c>
      <c r="I70" s="40"/>
      <c r="J70" s="41"/>
      <c r="K70" s="41"/>
    </row>
    <row r="71" spans="1:12" s="43" customFormat="1" ht="148.9" customHeight="1">
      <c r="A71" s="843"/>
      <c r="B71" s="356" t="s">
        <v>664</v>
      </c>
      <c r="C71" s="45" t="s">
        <v>665</v>
      </c>
      <c r="D71" s="46" t="s">
        <v>413</v>
      </c>
      <c r="E71" s="394">
        <v>200</v>
      </c>
      <c r="F71" s="46" t="s">
        <v>413</v>
      </c>
      <c r="G71" s="356" t="s">
        <v>664</v>
      </c>
      <c r="H71" s="124" t="s">
        <v>782</v>
      </c>
      <c r="I71" s="40"/>
      <c r="J71" s="41"/>
      <c r="K71" s="41"/>
    </row>
    <row r="72" spans="1:12" s="43" customFormat="1" ht="103.9" customHeight="1">
      <c r="A72" s="843"/>
      <c r="B72" s="356" t="s">
        <v>666</v>
      </c>
      <c r="C72" s="45" t="s">
        <v>667</v>
      </c>
      <c r="D72" s="394" t="s">
        <v>413</v>
      </c>
      <c r="E72" s="394">
        <v>400</v>
      </c>
      <c r="F72" s="394" t="s">
        <v>413</v>
      </c>
      <c r="G72" s="356" t="s">
        <v>666</v>
      </c>
      <c r="H72" s="124"/>
      <c r="I72" s="40"/>
      <c r="J72" s="41"/>
      <c r="K72" s="41"/>
    </row>
    <row r="73" spans="1:12" s="43" customFormat="1" ht="126.6" customHeight="1">
      <c r="A73" s="843"/>
      <c r="B73" s="356" t="s">
        <v>784</v>
      </c>
      <c r="C73" s="45" t="s">
        <v>785</v>
      </c>
      <c r="D73" s="394" t="s">
        <v>413</v>
      </c>
      <c r="E73" s="394">
        <v>400</v>
      </c>
      <c r="F73" s="394" t="s">
        <v>413</v>
      </c>
      <c r="G73" s="356" t="s">
        <v>784</v>
      </c>
      <c r="H73" s="124"/>
      <c r="J73" s="40"/>
      <c r="K73" s="41"/>
      <c r="L73" s="41"/>
    </row>
    <row r="74" spans="1:12" s="43" customFormat="1" ht="225" customHeight="1">
      <c r="A74" s="843"/>
      <c r="B74" s="356" t="s">
        <v>786</v>
      </c>
      <c r="C74" s="45" t="s">
        <v>789</v>
      </c>
      <c r="D74" s="394" t="s">
        <v>413</v>
      </c>
      <c r="E74" s="394">
        <v>650</v>
      </c>
      <c r="F74" s="394" t="s">
        <v>413</v>
      </c>
      <c r="G74" s="356" t="s">
        <v>786</v>
      </c>
      <c r="H74" s="455" t="s">
        <v>991</v>
      </c>
      <c r="J74" s="40"/>
      <c r="K74" s="41"/>
      <c r="L74" s="41"/>
    </row>
    <row r="75" spans="1:12" s="43" customFormat="1" ht="210" customHeight="1">
      <c r="A75" s="843"/>
      <c r="B75" s="356" t="s">
        <v>790</v>
      </c>
      <c r="C75" s="45" t="s">
        <v>791</v>
      </c>
      <c r="D75" s="394" t="s">
        <v>413</v>
      </c>
      <c r="E75" s="394">
        <v>500</v>
      </c>
      <c r="F75" s="394" t="s">
        <v>413</v>
      </c>
      <c r="G75" s="356" t="s">
        <v>790</v>
      </c>
      <c r="H75" s="455" t="s">
        <v>991</v>
      </c>
      <c r="J75" s="40"/>
      <c r="K75" s="41"/>
      <c r="L75" s="41"/>
    </row>
    <row r="76" spans="1:12" s="43" customFormat="1" ht="96" customHeight="1">
      <c r="A76" s="843"/>
      <c r="B76" s="356" t="s">
        <v>111</v>
      </c>
      <c r="C76" s="45" t="s">
        <v>641</v>
      </c>
      <c r="D76" s="46" t="s">
        <v>413</v>
      </c>
      <c r="E76" s="354" t="s">
        <v>129</v>
      </c>
      <c r="F76" s="46" t="s">
        <v>413</v>
      </c>
      <c r="G76" s="356" t="s">
        <v>111</v>
      </c>
      <c r="H76" s="124"/>
      <c r="I76" s="40"/>
      <c r="J76" s="41"/>
      <c r="K76" s="41"/>
    </row>
    <row r="77" spans="1:12" s="43" customFormat="1" ht="78" customHeight="1">
      <c r="A77" s="843"/>
      <c r="B77" s="356" t="s">
        <v>410</v>
      </c>
      <c r="C77" s="44" t="s">
        <v>117</v>
      </c>
      <c r="D77" s="354" t="s">
        <v>129</v>
      </c>
      <c r="E77" s="354" t="s">
        <v>129</v>
      </c>
      <c r="F77" s="46" t="s">
        <v>413</v>
      </c>
      <c r="G77" s="356" t="s">
        <v>410</v>
      </c>
      <c r="H77" s="124"/>
      <c r="I77" s="40"/>
      <c r="J77" s="41"/>
      <c r="K77" s="41"/>
    </row>
    <row r="78" spans="1:12" s="43" customFormat="1" ht="78" customHeight="1">
      <c r="A78" s="843"/>
      <c r="B78" s="356" t="s">
        <v>391</v>
      </c>
      <c r="C78" s="44" t="s">
        <v>43</v>
      </c>
      <c r="D78" s="354" t="s">
        <v>129</v>
      </c>
      <c r="E78" s="354" t="s">
        <v>129</v>
      </c>
      <c r="F78" s="354" t="s">
        <v>129</v>
      </c>
      <c r="G78" s="356" t="s">
        <v>391</v>
      </c>
      <c r="H78" s="124"/>
      <c r="I78" s="40"/>
      <c r="J78" s="41"/>
      <c r="K78" s="41"/>
    </row>
    <row r="79" spans="1:12" s="43" customFormat="1" ht="78" customHeight="1">
      <c r="A79" s="843"/>
      <c r="B79" s="356" t="s">
        <v>23</v>
      </c>
      <c r="C79" s="44" t="s">
        <v>24</v>
      </c>
      <c r="D79" s="354" t="s">
        <v>129</v>
      </c>
      <c r="E79" s="354" t="s">
        <v>129</v>
      </c>
      <c r="F79" s="354" t="s">
        <v>129</v>
      </c>
      <c r="G79" s="356" t="s">
        <v>23</v>
      </c>
      <c r="H79" s="124"/>
      <c r="I79" s="40"/>
      <c r="J79" s="41"/>
      <c r="K79" s="41"/>
    </row>
    <row r="80" spans="1:12" s="43" customFormat="1" ht="105" customHeight="1">
      <c r="A80" s="843"/>
      <c r="B80" s="356" t="s">
        <v>140</v>
      </c>
      <c r="C80" s="45" t="s">
        <v>118</v>
      </c>
      <c r="D80" s="394">
        <v>100</v>
      </c>
      <c r="E80" s="394">
        <v>100</v>
      </c>
      <c r="F80" s="394">
        <v>100</v>
      </c>
      <c r="G80" s="356" t="s">
        <v>140</v>
      </c>
      <c r="H80" s="125"/>
      <c r="I80" s="40"/>
      <c r="J80" s="41"/>
      <c r="K80" s="41"/>
    </row>
    <row r="81" spans="1:11" s="43" customFormat="1" ht="78" customHeight="1">
      <c r="A81" s="843"/>
      <c r="B81" s="356" t="s">
        <v>398</v>
      </c>
      <c r="C81" s="44" t="s">
        <v>399</v>
      </c>
      <c r="D81" s="394">
        <v>150</v>
      </c>
      <c r="E81" s="354" t="s">
        <v>129</v>
      </c>
      <c r="F81" s="394">
        <v>150</v>
      </c>
      <c r="G81" s="356" t="s">
        <v>398</v>
      </c>
      <c r="H81" s="124"/>
      <c r="I81" s="40"/>
      <c r="J81" s="41"/>
      <c r="K81" s="41"/>
    </row>
    <row r="82" spans="1:11" s="43" customFormat="1" ht="81.75" customHeight="1" thickBot="1">
      <c r="A82" s="398"/>
      <c r="B82" s="402" t="s">
        <v>668</v>
      </c>
      <c r="C82" s="400" t="s">
        <v>988</v>
      </c>
      <c r="D82" s="178">
        <v>100</v>
      </c>
      <c r="E82" s="178">
        <v>100</v>
      </c>
      <c r="F82" s="178" t="s">
        <v>413</v>
      </c>
      <c r="G82" s="399" t="s">
        <v>668</v>
      </c>
      <c r="H82" s="401" t="s">
        <v>686</v>
      </c>
      <c r="I82" s="40"/>
      <c r="J82" s="41"/>
      <c r="K82" s="41"/>
    </row>
    <row r="83" spans="1:11" ht="48.75" customHeight="1">
      <c r="A83" s="47"/>
      <c r="B83" s="79" t="s">
        <v>351</v>
      </c>
      <c r="C83" s="79"/>
      <c r="D83" s="79"/>
      <c r="E83" s="79"/>
      <c r="F83" s="79"/>
      <c r="G83" s="188"/>
      <c r="H83" s="48"/>
      <c r="I83" s="40"/>
      <c r="J83" s="41"/>
      <c r="K83" s="41"/>
    </row>
    <row r="84" spans="1:11" ht="48.75" customHeight="1">
      <c r="A84" s="49"/>
      <c r="B84" s="81" t="s">
        <v>352</v>
      </c>
      <c r="C84" s="81"/>
      <c r="D84" s="79"/>
      <c r="E84" s="79"/>
      <c r="F84" s="79"/>
      <c r="G84" s="188"/>
      <c r="H84" s="48"/>
      <c r="I84" s="40"/>
      <c r="J84" s="41"/>
      <c r="K84" s="41"/>
    </row>
    <row r="85" spans="1:11" ht="19.5">
      <c r="I85" s="40"/>
      <c r="J85" s="41"/>
      <c r="K85" s="41"/>
    </row>
  </sheetData>
  <mergeCells count="7">
    <mergeCell ref="G8:G9"/>
    <mergeCell ref="A1:A81"/>
    <mergeCell ref="B1:C6"/>
    <mergeCell ref="G1:H6"/>
    <mergeCell ref="B7:C7"/>
    <mergeCell ref="G7:H7"/>
    <mergeCell ref="B8:C8"/>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id="rId1"/>
  <rowBreaks count="1" manualBreakCount="1">
    <brk id="62" max="10"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94"/>
  <sheetViews>
    <sheetView view="pageBreakPreview" zoomScale="25" zoomScaleNormal="24" zoomScaleSheetLayoutView="25" workbookViewId="0">
      <selection activeCell="F12" sqref="F12"/>
    </sheetView>
  </sheetViews>
  <sheetFormatPr defaultColWidth="8.85546875" defaultRowHeight="15"/>
  <cols>
    <col min="1" max="1" width="21.28515625" style="38" customWidth="1"/>
    <col min="2" max="2" width="21.28515625" style="50" customWidth="1"/>
    <col min="3" max="3" width="226.85546875" style="51" customWidth="1"/>
    <col min="4" max="4" width="65.140625" style="51" customWidth="1"/>
    <col min="5" max="5" width="64.28515625" style="51" customWidth="1"/>
    <col min="6" max="7" width="62.855468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43.44999999999999" customHeight="1">
      <c r="A1" s="842" t="s">
        <v>969</v>
      </c>
      <c r="B1" s="844" t="s">
        <v>636</v>
      </c>
      <c r="C1" s="845"/>
      <c r="D1" s="349" t="s">
        <v>636</v>
      </c>
      <c r="E1" s="349" t="s">
        <v>636</v>
      </c>
      <c r="F1" s="349" t="s">
        <v>636</v>
      </c>
      <c r="G1" s="349" t="s">
        <v>636</v>
      </c>
      <c r="H1" s="848"/>
      <c r="I1" s="849"/>
      <c r="J1" s="37"/>
    </row>
    <row r="2" spans="1:12" ht="114" customHeight="1">
      <c r="A2" s="843"/>
      <c r="B2" s="846"/>
      <c r="C2" s="847"/>
      <c r="D2" s="350" t="s">
        <v>932</v>
      </c>
      <c r="E2" s="350" t="s">
        <v>932</v>
      </c>
      <c r="F2" s="350" t="s">
        <v>932</v>
      </c>
      <c r="G2" s="350" t="s">
        <v>932</v>
      </c>
      <c r="H2" s="850"/>
      <c r="I2" s="851"/>
      <c r="J2" s="37"/>
    </row>
    <row r="3" spans="1:12" ht="70.5" customHeight="1">
      <c r="A3" s="843"/>
      <c r="B3" s="846"/>
      <c r="C3" s="847"/>
      <c r="D3" s="351">
        <v>875</v>
      </c>
      <c r="E3" s="351">
        <v>875</v>
      </c>
      <c r="F3" s="351">
        <v>875</v>
      </c>
      <c r="G3" s="351">
        <v>875</v>
      </c>
      <c r="H3" s="850"/>
      <c r="I3" s="851"/>
      <c r="J3" s="37"/>
    </row>
    <row r="4" spans="1:12" ht="76.5" customHeight="1">
      <c r="A4" s="843"/>
      <c r="B4" s="846"/>
      <c r="C4" s="847"/>
      <c r="D4" s="351" t="s">
        <v>956</v>
      </c>
      <c r="E4" s="351" t="s">
        <v>957</v>
      </c>
      <c r="F4" s="351" t="s">
        <v>958</v>
      </c>
      <c r="G4" s="351" t="s">
        <v>797</v>
      </c>
      <c r="H4" s="850"/>
      <c r="I4" s="851"/>
      <c r="J4" s="37"/>
    </row>
    <row r="5" spans="1:12" ht="73.5" customHeight="1">
      <c r="A5" s="843"/>
      <c r="B5" s="846"/>
      <c r="C5" s="847"/>
      <c r="D5" s="351" t="s">
        <v>538</v>
      </c>
      <c r="E5" s="351" t="s">
        <v>538</v>
      </c>
      <c r="F5" s="351" t="s">
        <v>538</v>
      </c>
      <c r="G5" s="351" t="s">
        <v>538</v>
      </c>
      <c r="H5" s="850"/>
      <c r="I5" s="851"/>
      <c r="J5" s="37"/>
    </row>
    <row r="6" spans="1:12" ht="118.5" customHeight="1">
      <c r="A6" s="843"/>
      <c r="B6" s="846"/>
      <c r="C6" s="847"/>
      <c r="D6" s="351" t="s">
        <v>603</v>
      </c>
      <c r="E6" s="351" t="s">
        <v>603</v>
      </c>
      <c r="F6" s="351" t="s">
        <v>603</v>
      </c>
      <c r="G6" s="351" t="s">
        <v>603</v>
      </c>
      <c r="H6" s="850"/>
      <c r="I6" s="851"/>
      <c r="J6" s="37"/>
    </row>
    <row r="7" spans="1:12" ht="73.5" customHeight="1">
      <c r="A7" s="843"/>
      <c r="B7" s="852" t="s">
        <v>522</v>
      </c>
      <c r="C7" s="853"/>
      <c r="D7" s="126">
        <v>11840</v>
      </c>
      <c r="E7" s="126">
        <v>12440</v>
      </c>
      <c r="F7" s="126">
        <v>13940</v>
      </c>
      <c r="G7" s="126">
        <v>15440</v>
      </c>
      <c r="H7" s="838"/>
      <c r="I7" s="839"/>
      <c r="J7" s="37"/>
    </row>
    <row r="8" spans="1:12" s="41" customFormat="1" ht="73.5" customHeight="1">
      <c r="A8" s="843"/>
      <c r="B8" s="824" t="s">
        <v>523</v>
      </c>
      <c r="C8" s="825"/>
      <c r="D8" s="127" t="s">
        <v>1234</v>
      </c>
      <c r="E8" s="127" t="s">
        <v>1235</v>
      </c>
      <c r="F8" s="127" t="s">
        <v>1236</v>
      </c>
      <c r="G8" s="127" t="s">
        <v>1237</v>
      </c>
      <c r="H8" s="840" t="s">
        <v>524</v>
      </c>
      <c r="I8" s="39"/>
      <c r="J8" s="40"/>
    </row>
    <row r="9" spans="1:12" s="43" customFormat="1" ht="64.5" customHeight="1">
      <c r="A9" s="843"/>
      <c r="B9" s="352" t="s">
        <v>127</v>
      </c>
      <c r="C9" s="352"/>
      <c r="D9" s="352"/>
      <c r="E9" s="352"/>
      <c r="F9" s="352"/>
      <c r="G9" s="352"/>
      <c r="H9" s="841"/>
      <c r="I9" s="353" t="s">
        <v>552</v>
      </c>
      <c r="J9" s="40"/>
      <c r="K9" s="41"/>
      <c r="L9" s="41"/>
    </row>
    <row r="10" spans="1:12" s="43" customFormat="1" ht="78" customHeight="1">
      <c r="A10" s="843"/>
      <c r="B10" s="392" t="s">
        <v>103</v>
      </c>
      <c r="C10" s="457" t="s">
        <v>692</v>
      </c>
      <c r="D10" s="354" t="s">
        <v>129</v>
      </c>
      <c r="E10" s="354" t="s">
        <v>129</v>
      </c>
      <c r="F10" s="354" t="s">
        <v>129</v>
      </c>
      <c r="G10" s="354" t="s">
        <v>129</v>
      </c>
      <c r="H10" s="393" t="s">
        <v>103</v>
      </c>
      <c r="I10" s="124"/>
      <c r="J10" s="40"/>
      <c r="K10" s="41"/>
      <c r="L10" s="41"/>
    </row>
    <row r="11" spans="1:12" s="43" customFormat="1" ht="78" customHeight="1">
      <c r="A11" s="843"/>
      <c r="B11" s="392" t="s">
        <v>539</v>
      </c>
      <c r="C11" s="82" t="s">
        <v>637</v>
      </c>
      <c r="D11" s="394">
        <v>100</v>
      </c>
      <c r="E11" s="354" t="s">
        <v>129</v>
      </c>
      <c r="F11" s="354" t="s">
        <v>129</v>
      </c>
      <c r="G11" s="354" t="s">
        <v>129</v>
      </c>
      <c r="H11" s="393" t="s">
        <v>539</v>
      </c>
      <c r="I11" s="124"/>
      <c r="J11" s="40"/>
      <c r="K11" s="41"/>
      <c r="L11" s="41"/>
    </row>
    <row r="12" spans="1:12" s="43" customFormat="1" ht="78" customHeight="1">
      <c r="A12" s="843"/>
      <c r="B12" s="355" t="s">
        <v>128</v>
      </c>
      <c r="C12" s="82" t="s">
        <v>638</v>
      </c>
      <c r="D12" s="354" t="s">
        <v>129</v>
      </c>
      <c r="E12" s="354" t="s">
        <v>129</v>
      </c>
      <c r="F12" s="354" t="s">
        <v>129</v>
      </c>
      <c r="G12" s="354" t="s">
        <v>129</v>
      </c>
      <c r="H12" s="355" t="s">
        <v>128</v>
      </c>
      <c r="I12" s="124"/>
      <c r="J12" s="40"/>
      <c r="K12" s="41"/>
      <c r="L12" s="41"/>
    </row>
    <row r="13" spans="1:12" s="43" customFormat="1" ht="78" customHeight="1">
      <c r="A13" s="843"/>
      <c r="B13" s="355" t="s">
        <v>501</v>
      </c>
      <c r="C13" s="44" t="s">
        <v>583</v>
      </c>
      <c r="D13" s="354" t="s">
        <v>129</v>
      </c>
      <c r="E13" s="354" t="s">
        <v>129</v>
      </c>
      <c r="F13" s="354" t="s">
        <v>129</v>
      </c>
      <c r="G13" s="354" t="s">
        <v>129</v>
      </c>
      <c r="H13" s="355" t="s">
        <v>501</v>
      </c>
      <c r="I13" s="124"/>
      <c r="J13" s="40"/>
      <c r="K13" s="41"/>
      <c r="L13" s="41"/>
    </row>
    <row r="14" spans="1:12" s="43" customFormat="1" ht="78" customHeight="1">
      <c r="A14" s="843"/>
      <c r="B14" s="355" t="s">
        <v>130</v>
      </c>
      <c r="C14" s="44" t="s">
        <v>131</v>
      </c>
      <c r="D14" s="354" t="s">
        <v>129</v>
      </c>
      <c r="E14" s="354" t="s">
        <v>129</v>
      </c>
      <c r="F14" s="354" t="s">
        <v>129</v>
      </c>
      <c r="G14" s="354" t="s">
        <v>129</v>
      </c>
      <c r="H14" s="355" t="s">
        <v>130</v>
      </c>
      <c r="I14" s="187"/>
      <c r="J14" s="40"/>
      <c r="K14" s="41"/>
      <c r="L14" s="41"/>
    </row>
    <row r="15" spans="1:12" s="43" customFormat="1" ht="78" customHeight="1">
      <c r="A15" s="843"/>
      <c r="B15" s="355" t="s">
        <v>414</v>
      </c>
      <c r="C15" s="44" t="s">
        <v>463</v>
      </c>
      <c r="D15" s="354" t="s">
        <v>129</v>
      </c>
      <c r="E15" s="354" t="s">
        <v>129</v>
      </c>
      <c r="F15" s="354" t="s">
        <v>129</v>
      </c>
      <c r="G15" s="354" t="s">
        <v>129</v>
      </c>
      <c r="H15" s="355" t="s">
        <v>414</v>
      </c>
      <c r="I15" s="187"/>
      <c r="J15" s="40"/>
      <c r="K15" s="41"/>
      <c r="L15" s="41"/>
    </row>
    <row r="16" spans="1:12" s="43" customFormat="1" ht="78" customHeight="1">
      <c r="A16" s="843"/>
      <c r="B16" s="355" t="s">
        <v>407</v>
      </c>
      <c r="C16" s="44" t="s">
        <v>408</v>
      </c>
      <c r="D16" s="354" t="s">
        <v>129</v>
      </c>
      <c r="E16" s="354" t="s">
        <v>129</v>
      </c>
      <c r="F16" s="354" t="s">
        <v>129</v>
      </c>
      <c r="G16" s="354" t="s">
        <v>129</v>
      </c>
      <c r="H16" s="355" t="s">
        <v>407</v>
      </c>
      <c r="I16" s="124"/>
      <c r="J16" s="40"/>
      <c r="K16" s="41"/>
      <c r="L16" s="41"/>
    </row>
    <row r="17" spans="1:13" s="43" customFormat="1" ht="78" customHeight="1">
      <c r="A17" s="843"/>
      <c r="B17" s="355" t="s">
        <v>5</v>
      </c>
      <c r="C17" s="82" t="s">
        <v>683</v>
      </c>
      <c r="D17" s="46">
        <v>120</v>
      </c>
      <c r="E17" s="46">
        <v>120</v>
      </c>
      <c r="F17" s="354" t="s">
        <v>129</v>
      </c>
      <c r="G17" s="354" t="s">
        <v>129</v>
      </c>
      <c r="H17" s="355" t="s">
        <v>5</v>
      </c>
      <c r="I17" s="124"/>
      <c r="K17" s="40"/>
      <c r="L17" s="41"/>
      <c r="M17" s="41"/>
    </row>
    <row r="18" spans="1:13" s="43" customFormat="1" ht="78" customHeight="1">
      <c r="A18" s="843"/>
      <c r="B18" s="355" t="s">
        <v>533</v>
      </c>
      <c r="C18" s="82" t="s">
        <v>684</v>
      </c>
      <c r="D18" s="46">
        <v>150</v>
      </c>
      <c r="E18" s="46">
        <v>150</v>
      </c>
      <c r="F18" s="46">
        <v>150</v>
      </c>
      <c r="G18" s="46">
        <v>150</v>
      </c>
      <c r="H18" s="355" t="s">
        <v>533</v>
      </c>
      <c r="I18" s="124"/>
      <c r="K18" s="40"/>
      <c r="L18" s="41"/>
      <c r="M18" s="41"/>
    </row>
    <row r="19" spans="1:13" s="43" customFormat="1" ht="78" customHeight="1">
      <c r="A19" s="843"/>
      <c r="B19" s="355" t="s">
        <v>403</v>
      </c>
      <c r="C19" s="44" t="s">
        <v>165</v>
      </c>
      <c r="D19" s="354" t="s">
        <v>129</v>
      </c>
      <c r="E19" s="354" t="s">
        <v>129</v>
      </c>
      <c r="F19" s="354" t="s">
        <v>129</v>
      </c>
      <c r="G19" s="354" t="s">
        <v>129</v>
      </c>
      <c r="H19" s="355" t="s">
        <v>403</v>
      </c>
      <c r="I19" s="124"/>
      <c r="J19" s="40"/>
      <c r="K19" s="41"/>
      <c r="L19" s="41"/>
    </row>
    <row r="20" spans="1:13" s="43" customFormat="1" ht="78" customHeight="1">
      <c r="A20" s="843"/>
      <c r="B20" s="355" t="s">
        <v>141</v>
      </c>
      <c r="C20" s="44" t="s">
        <v>142</v>
      </c>
      <c r="D20" s="46">
        <v>150</v>
      </c>
      <c r="E20" s="46">
        <v>150</v>
      </c>
      <c r="F20" s="354" t="s">
        <v>129</v>
      </c>
      <c r="G20" s="354" t="s">
        <v>129</v>
      </c>
      <c r="H20" s="355" t="s">
        <v>141</v>
      </c>
      <c r="I20" s="124"/>
      <c r="J20" s="40"/>
      <c r="K20" s="41"/>
      <c r="L20" s="41"/>
    </row>
    <row r="21" spans="1:13" s="43" customFormat="1" ht="78" customHeight="1">
      <c r="A21" s="843"/>
      <c r="B21" s="356" t="s">
        <v>166</v>
      </c>
      <c r="C21" s="44" t="s">
        <v>167</v>
      </c>
      <c r="D21" s="354" t="s">
        <v>129</v>
      </c>
      <c r="E21" s="354" t="s">
        <v>129</v>
      </c>
      <c r="F21" s="354" t="s">
        <v>129</v>
      </c>
      <c r="G21" s="354" t="s">
        <v>129</v>
      </c>
      <c r="H21" s="356" t="s">
        <v>166</v>
      </c>
      <c r="I21" s="124"/>
      <c r="J21" s="40"/>
      <c r="K21" s="41"/>
      <c r="L21" s="41"/>
    </row>
    <row r="22" spans="1:13" s="43" customFormat="1" ht="78" customHeight="1">
      <c r="A22" s="843"/>
      <c r="B22" s="356" t="s">
        <v>133</v>
      </c>
      <c r="C22" s="44" t="s">
        <v>115</v>
      </c>
      <c r="D22" s="354" t="s">
        <v>129</v>
      </c>
      <c r="E22" s="354" t="s">
        <v>129</v>
      </c>
      <c r="F22" s="354" t="s">
        <v>129</v>
      </c>
      <c r="G22" s="354" t="s">
        <v>129</v>
      </c>
      <c r="H22" s="356" t="s">
        <v>133</v>
      </c>
      <c r="I22" s="124"/>
      <c r="J22" s="40"/>
      <c r="K22" s="41"/>
      <c r="L22" s="41"/>
    </row>
    <row r="23" spans="1:13" s="43" customFormat="1" ht="78" customHeight="1">
      <c r="A23" s="843"/>
      <c r="B23" s="356" t="s">
        <v>420</v>
      </c>
      <c r="C23" s="44" t="s">
        <v>767</v>
      </c>
      <c r="D23" s="463" t="s">
        <v>615</v>
      </c>
      <c r="E23" s="463" t="s">
        <v>615</v>
      </c>
      <c r="F23" s="354" t="s">
        <v>129</v>
      </c>
      <c r="G23" s="354" t="s">
        <v>129</v>
      </c>
      <c r="H23" s="356" t="s">
        <v>420</v>
      </c>
      <c r="I23" s="124"/>
      <c r="J23" s="40"/>
      <c r="K23" s="40"/>
      <c r="L23" s="41"/>
    </row>
    <row r="24" spans="1:13" s="43" customFormat="1" ht="78" customHeight="1">
      <c r="A24" s="843"/>
      <c r="B24" s="356" t="s">
        <v>249</v>
      </c>
      <c r="C24" s="82" t="s">
        <v>689</v>
      </c>
      <c r="D24" s="463" t="s">
        <v>615</v>
      </c>
      <c r="E24" s="394">
        <v>300</v>
      </c>
      <c r="F24" s="394">
        <v>300</v>
      </c>
      <c r="G24" s="394">
        <v>300</v>
      </c>
      <c r="H24" s="356" t="s">
        <v>249</v>
      </c>
      <c r="I24" s="124"/>
      <c r="K24" s="40"/>
      <c r="L24" s="41"/>
      <c r="M24" s="41"/>
    </row>
    <row r="25" spans="1:13" s="43" customFormat="1" ht="78" customHeight="1">
      <c r="A25" s="843"/>
      <c r="B25" s="356" t="s">
        <v>134</v>
      </c>
      <c r="C25" s="44" t="s">
        <v>423</v>
      </c>
      <c r="D25" s="354" t="s">
        <v>129</v>
      </c>
      <c r="E25" s="354" t="s">
        <v>129</v>
      </c>
      <c r="F25" s="354" t="s">
        <v>129</v>
      </c>
      <c r="G25" s="354" t="s">
        <v>129</v>
      </c>
      <c r="H25" s="356" t="s">
        <v>134</v>
      </c>
      <c r="I25" s="124"/>
      <c r="J25" s="40"/>
      <c r="K25" s="41"/>
      <c r="L25" s="41"/>
    </row>
    <row r="26" spans="1:13" s="43" customFormat="1" ht="112.9" customHeight="1">
      <c r="A26" s="843"/>
      <c r="B26" s="356" t="s">
        <v>135</v>
      </c>
      <c r="C26" s="45" t="s">
        <v>989</v>
      </c>
      <c r="D26" s="46">
        <v>200</v>
      </c>
      <c r="E26" s="46">
        <v>200</v>
      </c>
      <c r="F26" s="46">
        <v>200</v>
      </c>
      <c r="G26" s="46">
        <v>200</v>
      </c>
      <c r="H26" s="356" t="s">
        <v>135</v>
      </c>
      <c r="I26" s="124" t="s">
        <v>686</v>
      </c>
      <c r="J26" s="40"/>
      <c r="K26" s="41"/>
      <c r="L26" s="41"/>
    </row>
    <row r="27" spans="1:13" s="43" customFormat="1" ht="87" customHeight="1">
      <c r="A27" s="843"/>
      <c r="B27" s="356" t="s">
        <v>425</v>
      </c>
      <c r="C27" s="45" t="s">
        <v>639</v>
      </c>
      <c r="D27" s="354" t="s">
        <v>129</v>
      </c>
      <c r="E27" s="354" t="s">
        <v>129</v>
      </c>
      <c r="F27" s="354" t="s">
        <v>129</v>
      </c>
      <c r="G27" s="354" t="s">
        <v>129</v>
      </c>
      <c r="H27" s="356" t="s">
        <v>425</v>
      </c>
      <c r="I27" s="125"/>
      <c r="J27" s="40"/>
      <c r="K27" s="41"/>
      <c r="L27" s="41"/>
    </row>
    <row r="28" spans="1:13" s="43" customFormat="1" ht="94.15" customHeight="1">
      <c r="A28" s="843"/>
      <c r="B28" s="454" t="s">
        <v>776</v>
      </c>
      <c r="C28" s="456" t="s">
        <v>777</v>
      </c>
      <c r="D28" s="463" t="s">
        <v>615</v>
      </c>
      <c r="E28" s="394">
        <v>150</v>
      </c>
      <c r="F28" s="394">
        <v>150</v>
      </c>
      <c r="G28" s="394">
        <v>150</v>
      </c>
      <c r="H28" s="454" t="s">
        <v>776</v>
      </c>
      <c r="I28" s="455"/>
      <c r="J28" s="42"/>
      <c r="K28" s="40"/>
      <c r="L28" s="41"/>
      <c r="M28" s="41"/>
    </row>
    <row r="29" spans="1:13" s="43" customFormat="1" ht="82.15" customHeight="1">
      <c r="A29" s="843"/>
      <c r="B29" s="454" t="s">
        <v>778</v>
      </c>
      <c r="C29" s="456" t="s">
        <v>779</v>
      </c>
      <c r="D29" s="463" t="s">
        <v>615</v>
      </c>
      <c r="E29" s="394">
        <v>100</v>
      </c>
      <c r="F29" s="394">
        <v>100</v>
      </c>
      <c r="G29" s="394">
        <v>100</v>
      </c>
      <c r="H29" s="454" t="s">
        <v>778</v>
      </c>
      <c r="I29" s="455" t="s">
        <v>1008</v>
      </c>
      <c r="J29" s="42"/>
      <c r="K29" s="40"/>
      <c r="L29" s="41"/>
      <c r="M29" s="41"/>
    </row>
    <row r="30" spans="1:13" s="43" customFormat="1" ht="94.15" customHeight="1">
      <c r="A30" s="843"/>
      <c r="B30" s="454" t="s">
        <v>232</v>
      </c>
      <c r="C30" s="456" t="s">
        <v>690</v>
      </c>
      <c r="D30" s="463" t="s">
        <v>615</v>
      </c>
      <c r="E30" s="394">
        <v>50</v>
      </c>
      <c r="F30" s="394">
        <v>50</v>
      </c>
      <c r="G30" s="394">
        <v>50</v>
      </c>
      <c r="H30" s="454" t="s">
        <v>232</v>
      </c>
      <c r="I30" s="455" t="s">
        <v>990</v>
      </c>
      <c r="K30" s="40"/>
      <c r="L30" s="41"/>
      <c r="M30" s="41"/>
    </row>
    <row r="31" spans="1:13" s="43" customFormat="1" ht="89.45" customHeight="1">
      <c r="A31" s="843"/>
      <c r="B31" s="356" t="s">
        <v>22</v>
      </c>
      <c r="C31" s="45" t="s">
        <v>987</v>
      </c>
      <c r="D31" s="394">
        <v>150</v>
      </c>
      <c r="E31" s="394">
        <v>150</v>
      </c>
      <c r="F31" s="394">
        <v>150</v>
      </c>
      <c r="G31" s="394">
        <v>150</v>
      </c>
      <c r="H31" s="356" t="s">
        <v>22</v>
      </c>
      <c r="I31" s="125" t="s">
        <v>687</v>
      </c>
      <c r="J31" s="40"/>
      <c r="K31" s="41"/>
      <c r="L31" s="41"/>
    </row>
    <row r="32" spans="1:13" s="43" customFormat="1" ht="96.6" customHeight="1">
      <c r="A32" s="843"/>
      <c r="B32" s="454" t="s">
        <v>136</v>
      </c>
      <c r="C32" s="456" t="s">
        <v>137</v>
      </c>
      <c r="D32" s="463" t="s">
        <v>615</v>
      </c>
      <c r="E32" s="394">
        <v>150</v>
      </c>
      <c r="F32" s="394">
        <v>150</v>
      </c>
      <c r="G32" s="394">
        <v>150</v>
      </c>
      <c r="H32" s="454" t="s">
        <v>136</v>
      </c>
      <c r="I32" s="455" t="s">
        <v>710</v>
      </c>
      <c r="K32" s="40"/>
      <c r="L32" s="41"/>
      <c r="M32" s="41"/>
    </row>
    <row r="33" spans="1:13" s="43" customFormat="1" ht="89.45" customHeight="1">
      <c r="A33" s="843"/>
      <c r="B33" s="454" t="s">
        <v>112</v>
      </c>
      <c r="C33" s="456" t="s">
        <v>691</v>
      </c>
      <c r="D33" s="463" t="s">
        <v>615</v>
      </c>
      <c r="E33" s="394">
        <v>50</v>
      </c>
      <c r="F33" s="394">
        <v>50</v>
      </c>
      <c r="G33" s="463" t="s">
        <v>615</v>
      </c>
      <c r="H33" s="454" t="s">
        <v>112</v>
      </c>
      <c r="I33" s="455" t="s">
        <v>1371</v>
      </c>
      <c r="K33" s="40"/>
      <c r="L33" s="41"/>
      <c r="M33" s="41"/>
    </row>
    <row r="34" spans="1:13" s="43" customFormat="1" ht="81.75" customHeight="1">
      <c r="A34" s="843"/>
      <c r="B34" s="322" t="s">
        <v>185</v>
      </c>
      <c r="C34" s="261" t="s">
        <v>233</v>
      </c>
      <c r="D34" s="394">
        <v>200</v>
      </c>
      <c r="E34" s="354" t="s">
        <v>129</v>
      </c>
      <c r="F34" s="354" t="s">
        <v>129</v>
      </c>
      <c r="G34" s="354" t="s">
        <v>129</v>
      </c>
      <c r="H34" s="454" t="s">
        <v>185</v>
      </c>
      <c r="I34" s="455"/>
      <c r="J34" s="40"/>
      <c r="K34" s="41"/>
      <c r="L34" s="41"/>
    </row>
    <row r="35" spans="1:13" s="43" customFormat="1" ht="78" customHeight="1">
      <c r="A35" s="843"/>
      <c r="B35" s="356" t="s">
        <v>237</v>
      </c>
      <c r="C35" s="82" t="s">
        <v>116</v>
      </c>
      <c r="D35" s="394">
        <v>350</v>
      </c>
      <c r="E35" s="394">
        <v>350</v>
      </c>
      <c r="F35" s="354" t="s">
        <v>129</v>
      </c>
      <c r="G35" s="354" t="s">
        <v>129</v>
      </c>
      <c r="H35" s="356" t="s">
        <v>237</v>
      </c>
      <c r="I35" s="125"/>
      <c r="J35" s="40"/>
      <c r="K35" s="41"/>
      <c r="L35" s="41"/>
    </row>
    <row r="36" spans="1:13" s="43" customFormat="1" ht="78" customHeight="1">
      <c r="A36" s="843"/>
      <c r="B36" s="356" t="s">
        <v>78</v>
      </c>
      <c r="C36" s="82" t="s">
        <v>685</v>
      </c>
      <c r="D36" s="463" t="s">
        <v>615</v>
      </c>
      <c r="E36" s="394">
        <v>980</v>
      </c>
      <c r="F36" s="394" t="s">
        <v>413</v>
      </c>
      <c r="G36" s="394" t="s">
        <v>413</v>
      </c>
      <c r="H36" s="356" t="s">
        <v>78</v>
      </c>
      <c r="I36" s="125" t="s">
        <v>1370</v>
      </c>
      <c r="K36" s="40"/>
      <c r="L36" s="41"/>
      <c r="M36" s="41"/>
    </row>
    <row r="37" spans="1:13" s="43" customFormat="1" ht="78" customHeight="1">
      <c r="A37" s="843"/>
      <c r="B37" s="356" t="s">
        <v>145</v>
      </c>
      <c r="C37" s="82" t="s">
        <v>682</v>
      </c>
      <c r="D37" s="394">
        <v>1040</v>
      </c>
      <c r="E37" s="394">
        <v>1040</v>
      </c>
      <c r="F37" s="394" t="s">
        <v>413</v>
      </c>
      <c r="G37" s="394" t="s">
        <v>413</v>
      </c>
      <c r="H37" s="356" t="s">
        <v>145</v>
      </c>
      <c r="I37" s="125" t="s">
        <v>910</v>
      </c>
      <c r="J37" s="40"/>
      <c r="K37" s="41"/>
      <c r="L37" s="41"/>
    </row>
    <row r="38" spans="1:13" s="43" customFormat="1" ht="78" customHeight="1">
      <c r="A38" s="843"/>
      <c r="B38" s="356" t="s">
        <v>60</v>
      </c>
      <c r="C38" s="82" t="s">
        <v>794</v>
      </c>
      <c r="D38" s="394" t="s">
        <v>413</v>
      </c>
      <c r="E38" s="394" t="s">
        <v>413</v>
      </c>
      <c r="F38" s="354" t="s">
        <v>129</v>
      </c>
      <c r="G38" s="394" t="s">
        <v>413</v>
      </c>
      <c r="H38" s="356" t="s">
        <v>60</v>
      </c>
      <c r="I38" s="125"/>
      <c r="J38" s="40"/>
      <c r="K38" s="40"/>
      <c r="L38" s="41"/>
    </row>
    <row r="39" spans="1:13" s="43" customFormat="1" ht="78" customHeight="1">
      <c r="A39" s="843"/>
      <c r="B39" s="356" t="s">
        <v>550</v>
      </c>
      <c r="C39" s="82" t="s">
        <v>795</v>
      </c>
      <c r="D39" s="394" t="s">
        <v>413</v>
      </c>
      <c r="E39" s="394" t="s">
        <v>413</v>
      </c>
      <c r="F39" s="394" t="s">
        <v>413</v>
      </c>
      <c r="G39" s="354" t="s">
        <v>129</v>
      </c>
      <c r="H39" s="355" t="s">
        <v>550</v>
      </c>
      <c r="I39" s="125"/>
      <c r="J39" s="40"/>
      <c r="K39" s="40"/>
      <c r="L39" s="41"/>
    </row>
    <row r="40" spans="1:13" s="43" customFormat="1" ht="78" customHeight="1">
      <c r="A40" s="843"/>
      <c r="B40" s="356" t="s">
        <v>356</v>
      </c>
      <c r="C40" s="82" t="s">
        <v>693</v>
      </c>
      <c r="D40" s="394">
        <v>0</v>
      </c>
      <c r="E40" s="394">
        <v>0</v>
      </c>
      <c r="F40" s="394">
        <v>0</v>
      </c>
      <c r="G40" s="394">
        <v>0</v>
      </c>
      <c r="H40" s="356" t="s">
        <v>356</v>
      </c>
      <c r="I40" s="125" t="s">
        <v>694</v>
      </c>
      <c r="K40" s="40"/>
      <c r="L40" s="41"/>
      <c r="M40" s="41"/>
    </row>
    <row r="41" spans="1:13" s="43" customFormat="1" ht="78" customHeight="1">
      <c r="A41" s="843"/>
      <c r="B41" s="356" t="s">
        <v>642</v>
      </c>
      <c r="C41" s="82" t="s">
        <v>643</v>
      </c>
      <c r="D41" s="394" t="s">
        <v>413</v>
      </c>
      <c r="E41" s="354" t="s">
        <v>129</v>
      </c>
      <c r="F41" s="354" t="s">
        <v>129</v>
      </c>
      <c r="G41" s="354" t="s">
        <v>129</v>
      </c>
      <c r="H41" s="356" t="s">
        <v>642</v>
      </c>
      <c r="I41" s="125"/>
      <c r="J41" s="40"/>
      <c r="K41" s="41"/>
      <c r="L41" s="41"/>
    </row>
    <row r="42" spans="1:13" s="43" customFormat="1" ht="78" customHeight="1">
      <c r="A42" s="843"/>
      <c r="B42" s="356" t="s">
        <v>95</v>
      </c>
      <c r="C42" s="82" t="s">
        <v>644</v>
      </c>
      <c r="D42" s="354" t="s">
        <v>129</v>
      </c>
      <c r="E42" s="394" t="s">
        <v>413</v>
      </c>
      <c r="F42" s="394" t="s">
        <v>413</v>
      </c>
      <c r="G42" s="394" t="s">
        <v>413</v>
      </c>
      <c r="H42" s="356" t="s">
        <v>95</v>
      </c>
      <c r="I42" s="125"/>
      <c r="J42" s="40"/>
      <c r="K42" s="41"/>
      <c r="L42" s="41"/>
    </row>
    <row r="43" spans="1:13" s="43" customFormat="1" ht="78" customHeight="1">
      <c r="A43" s="843"/>
      <c r="B43" s="356" t="s">
        <v>119</v>
      </c>
      <c r="C43" s="82" t="s">
        <v>645</v>
      </c>
      <c r="D43" s="354" t="s">
        <v>129</v>
      </c>
      <c r="E43" s="354" t="s">
        <v>129</v>
      </c>
      <c r="F43" s="354" t="s">
        <v>129</v>
      </c>
      <c r="G43" s="354" t="s">
        <v>129</v>
      </c>
      <c r="H43" s="356" t="s">
        <v>119</v>
      </c>
      <c r="I43" s="125"/>
      <c r="J43" s="40"/>
      <c r="K43" s="41"/>
      <c r="L43" s="41"/>
    </row>
    <row r="44" spans="1:13" s="43" customFormat="1" ht="78" customHeight="1">
      <c r="A44" s="843"/>
      <c r="B44" s="356" t="s">
        <v>93</v>
      </c>
      <c r="C44" s="82" t="s">
        <v>646</v>
      </c>
      <c r="D44" s="394" t="s">
        <v>413</v>
      </c>
      <c r="E44" s="354" t="s">
        <v>129</v>
      </c>
      <c r="F44" s="354" t="s">
        <v>129</v>
      </c>
      <c r="G44" s="354" t="s">
        <v>129</v>
      </c>
      <c r="H44" s="356" t="s">
        <v>93</v>
      </c>
      <c r="I44" s="125"/>
      <c r="J44" s="40"/>
      <c r="K44" s="41"/>
      <c r="L44" s="41"/>
    </row>
    <row r="45" spans="1:13" s="43" customFormat="1" ht="78" customHeight="1">
      <c r="A45" s="843"/>
      <c r="B45" s="356" t="s">
        <v>138</v>
      </c>
      <c r="C45" s="44" t="s">
        <v>139</v>
      </c>
      <c r="D45" s="354" t="s">
        <v>129</v>
      </c>
      <c r="E45" s="354" t="s">
        <v>129</v>
      </c>
      <c r="F45" s="354" t="s">
        <v>129</v>
      </c>
      <c r="G45" s="354" t="s">
        <v>129</v>
      </c>
      <c r="H45" s="356" t="s">
        <v>138</v>
      </c>
      <c r="I45" s="124"/>
      <c r="J45" s="40"/>
      <c r="K45" s="41"/>
      <c r="L45" s="41"/>
    </row>
    <row r="46" spans="1:13" s="43" customFormat="1" ht="78" customHeight="1">
      <c r="A46" s="843"/>
      <c r="B46" s="356" t="s">
        <v>144</v>
      </c>
      <c r="C46" s="44" t="s">
        <v>307</v>
      </c>
      <c r="D46" s="354" t="s">
        <v>129</v>
      </c>
      <c r="E46" s="354" t="s">
        <v>129</v>
      </c>
      <c r="F46" s="354" t="s">
        <v>129</v>
      </c>
      <c r="G46" s="354" t="s">
        <v>129</v>
      </c>
      <c r="H46" s="356" t="s">
        <v>144</v>
      </c>
      <c r="I46" s="124"/>
      <c r="J46" s="40"/>
      <c r="K46" s="41"/>
      <c r="L46" s="41"/>
    </row>
    <row r="47" spans="1:13" s="43" customFormat="1" ht="78" customHeight="1">
      <c r="A47" s="843"/>
      <c r="B47" s="356" t="s">
        <v>29</v>
      </c>
      <c r="C47" s="44" t="s">
        <v>30</v>
      </c>
      <c r="D47" s="46">
        <v>250</v>
      </c>
      <c r="E47" s="46">
        <v>250</v>
      </c>
      <c r="F47" s="46">
        <v>250</v>
      </c>
      <c r="G47" s="46">
        <v>250</v>
      </c>
      <c r="H47" s="356" t="s">
        <v>29</v>
      </c>
      <c r="I47" s="124"/>
      <c r="J47" s="40"/>
      <c r="K47" s="41"/>
      <c r="L47" s="41"/>
    </row>
    <row r="48" spans="1:13" s="43" customFormat="1" ht="78" customHeight="1">
      <c r="A48" s="843"/>
      <c r="B48" s="356" t="s">
        <v>31</v>
      </c>
      <c r="C48" s="82" t="s">
        <v>688</v>
      </c>
      <c r="D48" s="394" t="s">
        <v>413</v>
      </c>
      <c r="E48" s="46">
        <v>200</v>
      </c>
      <c r="F48" s="46">
        <v>200</v>
      </c>
      <c r="G48" s="46">
        <v>200</v>
      </c>
      <c r="H48" s="356" t="s">
        <v>31</v>
      </c>
      <c r="I48" s="124"/>
      <c r="K48" s="40"/>
      <c r="L48" s="41"/>
      <c r="M48" s="41"/>
    </row>
    <row r="49" spans="1:13" s="43" customFormat="1" ht="78" customHeight="1">
      <c r="A49" s="843"/>
      <c r="B49" s="356" t="s">
        <v>697</v>
      </c>
      <c r="C49" s="82" t="s">
        <v>698</v>
      </c>
      <c r="D49" s="46">
        <v>80</v>
      </c>
      <c r="E49" s="46">
        <v>80</v>
      </c>
      <c r="F49" s="46">
        <v>80</v>
      </c>
      <c r="G49" s="46">
        <v>80</v>
      </c>
      <c r="H49" s="356" t="s">
        <v>699</v>
      </c>
      <c r="I49" s="125" t="s">
        <v>694</v>
      </c>
      <c r="K49" s="40"/>
      <c r="L49" s="41"/>
      <c r="M49" s="41"/>
    </row>
    <row r="50" spans="1:13" s="43" customFormat="1" ht="78" customHeight="1">
      <c r="A50" s="843"/>
      <c r="B50" s="356" t="s">
        <v>787</v>
      </c>
      <c r="C50" s="82" t="s">
        <v>788</v>
      </c>
      <c r="D50" s="394" t="s">
        <v>413</v>
      </c>
      <c r="E50" s="46">
        <v>100</v>
      </c>
      <c r="F50" s="46">
        <v>100</v>
      </c>
      <c r="G50" s="463" t="s">
        <v>615</v>
      </c>
      <c r="H50" s="356" t="s">
        <v>787</v>
      </c>
      <c r="I50" s="125"/>
      <c r="J50" s="42"/>
      <c r="K50" s="40"/>
      <c r="L50" s="41"/>
      <c r="M50" s="41"/>
    </row>
    <row r="51" spans="1:13" s="43" customFormat="1" ht="78" customHeight="1">
      <c r="A51" s="843"/>
      <c r="B51" s="356" t="s">
        <v>20</v>
      </c>
      <c r="C51" s="82" t="s">
        <v>236</v>
      </c>
      <c r="D51" s="394">
        <v>150</v>
      </c>
      <c r="E51" s="394">
        <v>150</v>
      </c>
      <c r="F51" s="394">
        <v>150</v>
      </c>
      <c r="G51" s="394">
        <v>150</v>
      </c>
      <c r="H51" s="356" t="s">
        <v>20</v>
      </c>
      <c r="I51" s="124" t="s">
        <v>986</v>
      </c>
      <c r="J51" s="40"/>
      <c r="K51" s="41"/>
      <c r="L51" s="41"/>
    </row>
    <row r="52" spans="1:13" s="43" customFormat="1" ht="78" customHeight="1">
      <c r="A52" s="843"/>
      <c r="B52" s="356" t="s">
        <v>648</v>
      </c>
      <c r="C52" s="82" t="s">
        <v>479</v>
      </c>
      <c r="D52" s="394">
        <v>80</v>
      </c>
      <c r="E52" s="354" t="s">
        <v>129</v>
      </c>
      <c r="F52" s="354" t="s">
        <v>129</v>
      </c>
      <c r="G52" s="354" t="s">
        <v>129</v>
      </c>
      <c r="H52" s="356" t="s">
        <v>648</v>
      </c>
      <c r="I52" s="124"/>
      <c r="J52" s="40"/>
      <c r="K52" s="41"/>
      <c r="L52" s="41"/>
    </row>
    <row r="53" spans="1:13" s="43" customFormat="1" ht="78" customHeight="1">
      <c r="A53" s="843"/>
      <c r="B53" s="356" t="s">
        <v>308</v>
      </c>
      <c r="C53" s="82" t="s">
        <v>647</v>
      </c>
      <c r="D53" s="46">
        <v>250</v>
      </c>
      <c r="E53" s="46">
        <v>250</v>
      </c>
      <c r="F53" s="46">
        <v>250</v>
      </c>
      <c r="G53" s="46">
        <v>250</v>
      </c>
      <c r="H53" s="356" t="s">
        <v>308</v>
      </c>
      <c r="I53" s="124"/>
      <c r="J53" s="40"/>
      <c r="K53" s="41"/>
      <c r="L53" s="41"/>
    </row>
    <row r="54" spans="1:13" s="43" customFormat="1" ht="78" customHeight="1">
      <c r="A54" s="843"/>
      <c r="B54" s="356" t="s">
        <v>298</v>
      </c>
      <c r="C54" s="82" t="s">
        <v>649</v>
      </c>
      <c r="D54" s="46">
        <v>0</v>
      </c>
      <c r="E54" s="46">
        <v>0</v>
      </c>
      <c r="F54" s="46">
        <v>0</v>
      </c>
      <c r="G54" s="46">
        <v>0</v>
      </c>
      <c r="H54" s="356" t="s">
        <v>298</v>
      </c>
      <c r="I54" s="124"/>
      <c r="J54" s="40"/>
      <c r="K54" s="41"/>
      <c r="L54" s="41"/>
    </row>
    <row r="55" spans="1:13" s="43" customFormat="1" ht="78" customHeight="1">
      <c r="A55" s="843"/>
      <c r="B55" s="356" t="s">
        <v>299</v>
      </c>
      <c r="C55" s="82" t="s">
        <v>650</v>
      </c>
      <c r="D55" s="46" t="s">
        <v>413</v>
      </c>
      <c r="E55" s="46">
        <v>250</v>
      </c>
      <c r="F55" s="46">
        <v>250</v>
      </c>
      <c r="G55" s="46">
        <v>250</v>
      </c>
      <c r="H55" s="356" t="s">
        <v>299</v>
      </c>
      <c r="I55" s="124"/>
      <c r="J55" s="40"/>
      <c r="K55" s="41"/>
      <c r="L55" s="41"/>
    </row>
    <row r="56" spans="1:13" s="43" customFormat="1" ht="78" customHeight="1">
      <c r="A56" s="843"/>
      <c r="B56" s="356" t="s">
        <v>300</v>
      </c>
      <c r="C56" s="82" t="s">
        <v>651</v>
      </c>
      <c r="D56" s="394">
        <v>350</v>
      </c>
      <c r="E56" s="394">
        <v>350</v>
      </c>
      <c r="F56" s="394">
        <v>350</v>
      </c>
      <c r="G56" s="394">
        <v>350</v>
      </c>
      <c r="H56" s="356" t="s">
        <v>300</v>
      </c>
      <c r="I56" s="124"/>
      <c r="J56" s="40"/>
      <c r="K56" s="41"/>
      <c r="L56" s="41"/>
    </row>
    <row r="57" spans="1:13" s="43" customFormat="1" ht="78" customHeight="1">
      <c r="A57" s="843"/>
      <c r="B57" s="356" t="s">
        <v>301</v>
      </c>
      <c r="C57" s="82" t="s">
        <v>652</v>
      </c>
      <c r="D57" s="46" t="s">
        <v>413</v>
      </c>
      <c r="E57" s="46">
        <v>450</v>
      </c>
      <c r="F57" s="46">
        <v>450</v>
      </c>
      <c r="G57" s="46">
        <v>450</v>
      </c>
      <c r="H57" s="356" t="s">
        <v>301</v>
      </c>
      <c r="I57" s="124"/>
      <c r="J57" s="40"/>
      <c r="K57" s="41"/>
      <c r="L57" s="41"/>
    </row>
    <row r="58" spans="1:13" s="43" customFormat="1" ht="78" customHeight="1">
      <c r="A58" s="843"/>
      <c r="B58" s="356" t="s">
        <v>302</v>
      </c>
      <c r="C58" s="82" t="s">
        <v>768</v>
      </c>
      <c r="D58" s="46" t="s">
        <v>413</v>
      </c>
      <c r="E58" s="394" t="s">
        <v>413</v>
      </c>
      <c r="F58" s="46">
        <v>350</v>
      </c>
      <c r="G58" s="46">
        <v>350</v>
      </c>
      <c r="H58" s="356" t="s">
        <v>302</v>
      </c>
      <c r="I58" s="124"/>
      <c r="J58" s="40"/>
      <c r="K58" s="41"/>
      <c r="L58" s="41"/>
    </row>
    <row r="59" spans="1:13" s="43" customFormat="1" ht="78" customHeight="1">
      <c r="A59" s="843"/>
      <c r="B59" s="356" t="s">
        <v>653</v>
      </c>
      <c r="C59" s="82" t="s">
        <v>654</v>
      </c>
      <c r="D59" s="46" t="s">
        <v>413</v>
      </c>
      <c r="E59" s="46">
        <v>250</v>
      </c>
      <c r="F59" s="46">
        <v>250</v>
      </c>
      <c r="G59" s="46">
        <v>250</v>
      </c>
      <c r="H59" s="356" t="s">
        <v>653</v>
      </c>
      <c r="I59" s="124"/>
      <c r="J59" s="40"/>
      <c r="K59" s="41"/>
      <c r="L59" s="41"/>
    </row>
    <row r="60" spans="1:13" s="43" customFormat="1" ht="78" customHeight="1">
      <c r="A60" s="843"/>
      <c r="B60" s="356" t="s">
        <v>303</v>
      </c>
      <c r="C60" s="82" t="s">
        <v>655</v>
      </c>
      <c r="D60" s="46" t="s">
        <v>413</v>
      </c>
      <c r="E60" s="46">
        <v>250</v>
      </c>
      <c r="F60" s="46">
        <v>250</v>
      </c>
      <c r="G60" s="46">
        <v>250</v>
      </c>
      <c r="H60" s="356" t="s">
        <v>303</v>
      </c>
      <c r="I60" s="124"/>
      <c r="J60" s="40"/>
      <c r="K60" s="41"/>
      <c r="L60" s="41"/>
    </row>
    <row r="61" spans="1:13" s="43" customFormat="1" ht="78" customHeight="1">
      <c r="A61" s="843"/>
      <c r="B61" s="356" t="s">
        <v>729</v>
      </c>
      <c r="C61" s="82" t="s">
        <v>1074</v>
      </c>
      <c r="D61" s="46">
        <v>0</v>
      </c>
      <c r="E61" s="46">
        <v>0</v>
      </c>
      <c r="F61" s="46">
        <v>0</v>
      </c>
      <c r="G61" s="46">
        <v>0</v>
      </c>
      <c r="H61" s="356" t="s">
        <v>729</v>
      </c>
      <c r="I61" s="124"/>
      <c r="J61" s="40"/>
      <c r="K61" s="41"/>
    </row>
    <row r="62" spans="1:13" s="43" customFormat="1" ht="78" customHeight="1">
      <c r="A62" s="843"/>
      <c r="B62" s="356" t="s">
        <v>304</v>
      </c>
      <c r="C62" s="82" t="s">
        <v>656</v>
      </c>
      <c r="D62" s="46">
        <v>250</v>
      </c>
      <c r="E62" s="46">
        <v>250</v>
      </c>
      <c r="F62" s="46">
        <v>250</v>
      </c>
      <c r="G62" s="46">
        <v>250</v>
      </c>
      <c r="H62" s="356" t="s">
        <v>304</v>
      </c>
      <c r="I62" s="124"/>
      <c r="J62" s="40"/>
      <c r="K62" s="41"/>
      <c r="L62" s="41"/>
    </row>
    <row r="63" spans="1:13" s="43" customFormat="1" ht="78" customHeight="1">
      <c r="A63" s="843"/>
      <c r="B63" s="356" t="s">
        <v>305</v>
      </c>
      <c r="C63" s="82" t="s">
        <v>769</v>
      </c>
      <c r="D63" s="46" t="s">
        <v>413</v>
      </c>
      <c r="E63" s="394" t="s">
        <v>413</v>
      </c>
      <c r="F63" s="46">
        <v>350</v>
      </c>
      <c r="G63" s="46">
        <v>350</v>
      </c>
      <c r="H63" s="356" t="s">
        <v>305</v>
      </c>
      <c r="I63" s="124"/>
      <c r="J63" s="40"/>
      <c r="K63" s="41"/>
      <c r="L63" s="41"/>
    </row>
    <row r="64" spans="1:13" s="43" customFormat="1" ht="78" customHeight="1">
      <c r="A64" s="843"/>
      <c r="B64" s="356" t="s">
        <v>551</v>
      </c>
      <c r="C64" s="82" t="s">
        <v>657</v>
      </c>
      <c r="D64" s="354" t="s">
        <v>129</v>
      </c>
      <c r="E64" s="354" t="s">
        <v>129</v>
      </c>
      <c r="F64" s="354" t="s">
        <v>129</v>
      </c>
      <c r="G64" s="354" t="s">
        <v>129</v>
      </c>
      <c r="H64" s="356" t="s">
        <v>551</v>
      </c>
      <c r="I64" s="124"/>
      <c r="J64" s="40"/>
      <c r="K64" s="41"/>
      <c r="L64" s="41"/>
    </row>
    <row r="65" spans="1:13" s="43" customFormat="1" ht="78" customHeight="1">
      <c r="A65" s="843"/>
      <c r="B65" s="356" t="s">
        <v>541</v>
      </c>
      <c r="C65" s="82" t="s">
        <v>658</v>
      </c>
      <c r="D65" s="46" t="s">
        <v>413</v>
      </c>
      <c r="E65" s="46">
        <v>350</v>
      </c>
      <c r="F65" s="46">
        <v>350</v>
      </c>
      <c r="G65" s="46">
        <v>350</v>
      </c>
      <c r="H65" s="356" t="s">
        <v>541</v>
      </c>
      <c r="I65" s="124"/>
      <c r="J65" s="40"/>
      <c r="K65" s="41"/>
      <c r="L65" s="41"/>
    </row>
    <row r="66" spans="1:13" s="43" customFormat="1" ht="78" customHeight="1">
      <c r="A66" s="843"/>
      <c r="B66" s="356" t="s">
        <v>542</v>
      </c>
      <c r="C66" s="82" t="s">
        <v>659</v>
      </c>
      <c r="D66" s="46" t="s">
        <v>413</v>
      </c>
      <c r="E66" s="394">
        <v>350</v>
      </c>
      <c r="F66" s="394">
        <v>350</v>
      </c>
      <c r="G66" s="394">
        <v>350</v>
      </c>
      <c r="H66" s="356" t="s">
        <v>542</v>
      </c>
      <c r="I66" s="124"/>
      <c r="J66" s="40"/>
      <c r="K66" s="41"/>
      <c r="L66" s="41"/>
    </row>
    <row r="67" spans="1:13" s="43" customFormat="1" ht="146.25" customHeight="1">
      <c r="A67" s="843"/>
      <c r="B67" s="356" t="s">
        <v>780</v>
      </c>
      <c r="C67" s="94" t="s">
        <v>783</v>
      </c>
      <c r="D67" s="46" t="s">
        <v>413</v>
      </c>
      <c r="E67" s="394">
        <v>400</v>
      </c>
      <c r="F67" s="394" t="s">
        <v>413</v>
      </c>
      <c r="G67" s="394">
        <v>400</v>
      </c>
      <c r="H67" s="356" t="s">
        <v>780</v>
      </c>
      <c r="I67" s="124"/>
      <c r="J67" s="40"/>
      <c r="K67" s="41"/>
      <c r="L67" s="41"/>
    </row>
    <row r="68" spans="1:13" s="43" customFormat="1" ht="78" customHeight="1">
      <c r="A68" s="843"/>
      <c r="B68" s="356" t="s">
        <v>770</v>
      </c>
      <c r="C68" s="82" t="s">
        <v>771</v>
      </c>
      <c r="D68" s="46" t="s">
        <v>413</v>
      </c>
      <c r="E68" s="394" t="s">
        <v>413</v>
      </c>
      <c r="F68" s="354" t="s">
        <v>129</v>
      </c>
      <c r="G68" s="394" t="s">
        <v>413</v>
      </c>
      <c r="H68" s="356" t="s">
        <v>770</v>
      </c>
      <c r="I68" s="124"/>
      <c r="J68" s="40"/>
      <c r="K68" s="41"/>
      <c r="L68" s="41"/>
    </row>
    <row r="69" spans="1:13" s="43" customFormat="1" ht="106.15" customHeight="1">
      <c r="A69" s="843"/>
      <c r="B69" s="356" t="s">
        <v>695</v>
      </c>
      <c r="C69" s="94" t="s">
        <v>696</v>
      </c>
      <c r="D69" s="394">
        <v>250</v>
      </c>
      <c r="E69" s="394">
        <v>250</v>
      </c>
      <c r="F69" s="394">
        <v>250</v>
      </c>
      <c r="G69" s="394">
        <v>250</v>
      </c>
      <c r="H69" s="356" t="s">
        <v>695</v>
      </c>
      <c r="I69" s="124" t="s">
        <v>700</v>
      </c>
      <c r="K69" s="40"/>
      <c r="L69" s="41"/>
      <c r="M69" s="41"/>
    </row>
    <row r="70" spans="1:13" s="43" customFormat="1" ht="82.15" customHeight="1">
      <c r="A70" s="843"/>
      <c r="B70" s="356" t="s">
        <v>669</v>
      </c>
      <c r="C70" s="45" t="s">
        <v>781</v>
      </c>
      <c r="D70" s="46" t="s">
        <v>413</v>
      </c>
      <c r="E70" s="46">
        <v>400</v>
      </c>
      <c r="F70" s="394" t="s">
        <v>413</v>
      </c>
      <c r="G70" s="394" t="s">
        <v>413</v>
      </c>
      <c r="H70" s="356" t="s">
        <v>669</v>
      </c>
      <c r="I70" s="124"/>
      <c r="J70" s="40"/>
      <c r="K70" s="41"/>
      <c r="L70" s="41"/>
    </row>
    <row r="71" spans="1:13" s="43" customFormat="1" ht="82.15" customHeight="1">
      <c r="A71" s="843"/>
      <c r="B71" s="356" t="s">
        <v>660</v>
      </c>
      <c r="C71" s="45" t="s">
        <v>661</v>
      </c>
      <c r="D71" s="46" t="s">
        <v>413</v>
      </c>
      <c r="E71" s="354" t="s">
        <v>129</v>
      </c>
      <c r="F71" s="354" t="s">
        <v>129</v>
      </c>
      <c r="G71" s="354" t="s">
        <v>129</v>
      </c>
      <c r="H71" s="356" t="s">
        <v>660</v>
      </c>
      <c r="I71" s="124"/>
      <c r="J71" s="40"/>
      <c r="K71" s="41"/>
      <c r="L71" s="41"/>
    </row>
    <row r="72" spans="1:13" s="43" customFormat="1" ht="78" customHeight="1">
      <c r="A72" s="843"/>
      <c r="B72" s="356" t="s">
        <v>199</v>
      </c>
      <c r="C72" s="82" t="s">
        <v>200</v>
      </c>
      <c r="D72" s="354" t="s">
        <v>129</v>
      </c>
      <c r="E72" s="354" t="s">
        <v>129</v>
      </c>
      <c r="F72" s="354" t="s">
        <v>129</v>
      </c>
      <c r="G72" s="354" t="s">
        <v>129</v>
      </c>
      <c r="H72" s="356" t="s">
        <v>199</v>
      </c>
      <c r="I72" s="124"/>
      <c r="J72" s="40"/>
      <c r="K72" s="41"/>
      <c r="L72" s="41"/>
    </row>
    <row r="73" spans="1:13" s="43" customFormat="1" ht="78" customHeight="1">
      <c r="A73" s="843"/>
      <c r="B73" s="356" t="s">
        <v>177</v>
      </c>
      <c r="C73" s="82" t="s">
        <v>662</v>
      </c>
      <c r="D73" s="394">
        <v>100</v>
      </c>
      <c r="E73" s="394">
        <v>100</v>
      </c>
      <c r="F73" s="394">
        <v>100</v>
      </c>
      <c r="G73" s="394">
        <v>100</v>
      </c>
      <c r="H73" s="356" t="s">
        <v>177</v>
      </c>
      <c r="I73" s="124"/>
      <c r="J73" s="40"/>
      <c r="K73" s="41"/>
      <c r="L73" s="41"/>
    </row>
    <row r="74" spans="1:13" s="43" customFormat="1" ht="84" customHeight="1">
      <c r="A74" s="843"/>
      <c r="B74" s="356" t="s">
        <v>25</v>
      </c>
      <c r="C74" s="44" t="s">
        <v>502</v>
      </c>
      <c r="D74" s="394">
        <v>50</v>
      </c>
      <c r="E74" s="394">
        <v>50</v>
      </c>
      <c r="F74" s="394">
        <v>50</v>
      </c>
      <c r="G74" s="394">
        <v>50</v>
      </c>
      <c r="H74" s="356" t="s">
        <v>25</v>
      </c>
      <c r="I74" s="124"/>
      <c r="J74" s="40"/>
      <c r="K74" s="41"/>
      <c r="L74" s="41"/>
    </row>
    <row r="75" spans="1:13" s="43" customFormat="1" ht="84" customHeight="1">
      <c r="A75" s="843"/>
      <c r="B75" s="356" t="s">
        <v>277</v>
      </c>
      <c r="C75" s="44" t="s">
        <v>663</v>
      </c>
      <c r="D75" s="394">
        <v>100</v>
      </c>
      <c r="E75" s="394">
        <v>100</v>
      </c>
      <c r="F75" s="394">
        <v>100</v>
      </c>
      <c r="G75" s="394">
        <v>100</v>
      </c>
      <c r="H75" s="356" t="s">
        <v>277</v>
      </c>
      <c r="I75" s="124" t="s">
        <v>702</v>
      </c>
      <c r="J75" s="40"/>
      <c r="K75" s="41"/>
      <c r="L75" s="41"/>
    </row>
    <row r="76" spans="1:13" s="43" customFormat="1" ht="84" customHeight="1">
      <c r="A76" s="843"/>
      <c r="B76" s="356" t="s">
        <v>772</v>
      </c>
      <c r="C76" s="44" t="s">
        <v>773</v>
      </c>
      <c r="D76" s="394">
        <v>30</v>
      </c>
      <c r="E76" s="354" t="s">
        <v>129</v>
      </c>
      <c r="F76" s="354" t="s">
        <v>129</v>
      </c>
      <c r="G76" s="354" t="s">
        <v>129</v>
      </c>
      <c r="H76" s="356" t="s">
        <v>772</v>
      </c>
      <c r="I76" s="124"/>
      <c r="J76" s="40"/>
      <c r="K76" s="41"/>
      <c r="L76" s="41"/>
    </row>
    <row r="77" spans="1:13" s="43" customFormat="1" ht="148.9" customHeight="1">
      <c r="A77" s="843"/>
      <c r="B77" s="356" t="s">
        <v>664</v>
      </c>
      <c r="C77" s="45" t="s">
        <v>665</v>
      </c>
      <c r="D77" s="46" t="s">
        <v>413</v>
      </c>
      <c r="E77" s="394">
        <v>200</v>
      </c>
      <c r="F77" s="394" t="s">
        <v>413</v>
      </c>
      <c r="G77" s="394">
        <v>200</v>
      </c>
      <c r="H77" s="356" t="s">
        <v>664</v>
      </c>
      <c r="I77" s="124" t="s">
        <v>782</v>
      </c>
      <c r="J77" s="40"/>
      <c r="K77" s="41"/>
      <c r="L77" s="41"/>
    </row>
    <row r="78" spans="1:13" s="43" customFormat="1" ht="120" customHeight="1">
      <c r="A78" s="843"/>
      <c r="B78" s="356" t="s">
        <v>784</v>
      </c>
      <c r="C78" s="45" t="s">
        <v>785</v>
      </c>
      <c r="D78" s="46" t="s">
        <v>413</v>
      </c>
      <c r="E78" s="394">
        <v>400</v>
      </c>
      <c r="F78" s="394">
        <v>400</v>
      </c>
      <c r="G78" s="394">
        <v>400</v>
      </c>
      <c r="H78" s="356" t="s">
        <v>784</v>
      </c>
      <c r="I78" s="124"/>
      <c r="J78" s="40"/>
      <c r="K78" s="41"/>
      <c r="L78" s="41"/>
    </row>
    <row r="79" spans="1:13" s="43" customFormat="1" ht="100.9" customHeight="1">
      <c r="A79" s="843"/>
      <c r="B79" s="356" t="s">
        <v>666</v>
      </c>
      <c r="C79" s="45" t="s">
        <v>667</v>
      </c>
      <c r="D79" s="46" t="s">
        <v>413</v>
      </c>
      <c r="E79" s="394">
        <v>400</v>
      </c>
      <c r="F79" s="394" t="s">
        <v>413</v>
      </c>
      <c r="G79" s="394" t="s">
        <v>413</v>
      </c>
      <c r="H79" s="356" t="s">
        <v>666</v>
      </c>
      <c r="I79" s="124"/>
      <c r="J79" s="40"/>
      <c r="K79" s="41"/>
      <c r="L79" s="41"/>
    </row>
    <row r="80" spans="1:13" s="43" customFormat="1" ht="210" customHeight="1">
      <c r="A80" s="843"/>
      <c r="B80" s="356" t="s">
        <v>786</v>
      </c>
      <c r="C80" s="45" t="s">
        <v>789</v>
      </c>
      <c r="D80" s="46" t="s">
        <v>413</v>
      </c>
      <c r="E80" s="394">
        <v>650</v>
      </c>
      <c r="F80" s="394">
        <v>650</v>
      </c>
      <c r="G80" s="394">
        <v>650</v>
      </c>
      <c r="H80" s="356" t="s">
        <v>786</v>
      </c>
      <c r="I80" s="455" t="s">
        <v>991</v>
      </c>
      <c r="J80" s="40"/>
      <c r="K80" s="41"/>
      <c r="L80" s="41"/>
    </row>
    <row r="81" spans="1:12" s="43" customFormat="1" ht="210" customHeight="1">
      <c r="A81" s="843"/>
      <c r="B81" s="356" t="s">
        <v>790</v>
      </c>
      <c r="C81" s="45" t="s">
        <v>791</v>
      </c>
      <c r="D81" s="46" t="s">
        <v>413</v>
      </c>
      <c r="E81" s="394">
        <v>500</v>
      </c>
      <c r="F81" s="46" t="s">
        <v>413</v>
      </c>
      <c r="G81" s="46" t="s">
        <v>413</v>
      </c>
      <c r="H81" s="356" t="s">
        <v>790</v>
      </c>
      <c r="I81" s="455" t="s">
        <v>991</v>
      </c>
      <c r="J81" s="40"/>
      <c r="K81" s="41"/>
      <c r="L81" s="41"/>
    </row>
    <row r="82" spans="1:12" s="43" customFormat="1" ht="210" customHeight="1">
      <c r="A82" s="843"/>
      <c r="B82" s="356" t="s">
        <v>790</v>
      </c>
      <c r="C82" s="45" t="s">
        <v>791</v>
      </c>
      <c r="D82" s="46" t="s">
        <v>413</v>
      </c>
      <c r="E82" s="394" t="s">
        <v>413</v>
      </c>
      <c r="F82" s="394">
        <v>500</v>
      </c>
      <c r="G82" s="394">
        <v>500</v>
      </c>
      <c r="H82" s="356" t="s">
        <v>790</v>
      </c>
      <c r="I82" s="455" t="s">
        <v>991</v>
      </c>
      <c r="J82" s="40"/>
      <c r="K82" s="41"/>
      <c r="L82" s="41"/>
    </row>
    <row r="83" spans="1:12" s="43" customFormat="1" ht="84" customHeight="1">
      <c r="A83" s="843"/>
      <c r="B83" s="356" t="s">
        <v>111</v>
      </c>
      <c r="C83" s="45" t="s">
        <v>641</v>
      </c>
      <c r="D83" s="46" t="s">
        <v>413</v>
      </c>
      <c r="E83" s="354" t="s">
        <v>129</v>
      </c>
      <c r="F83" s="354" t="s">
        <v>129</v>
      </c>
      <c r="G83" s="354" t="s">
        <v>129</v>
      </c>
      <c r="H83" s="356" t="s">
        <v>111</v>
      </c>
      <c r="I83" s="124"/>
      <c r="J83" s="40"/>
      <c r="K83" s="41"/>
      <c r="L83" s="41"/>
    </row>
    <row r="84" spans="1:12" s="43" customFormat="1" ht="78" customHeight="1">
      <c r="A84" s="843"/>
      <c r="B84" s="356" t="s">
        <v>410</v>
      </c>
      <c r="C84" s="44" t="s">
        <v>117</v>
      </c>
      <c r="D84" s="354" t="s">
        <v>129</v>
      </c>
      <c r="E84" s="354" t="s">
        <v>129</v>
      </c>
      <c r="F84" s="354" t="s">
        <v>129</v>
      </c>
      <c r="G84" s="354" t="s">
        <v>129</v>
      </c>
      <c r="H84" s="356" t="s">
        <v>410</v>
      </c>
      <c r="I84" s="124"/>
      <c r="J84" s="40"/>
      <c r="K84" s="41"/>
      <c r="L84" s="41"/>
    </row>
    <row r="85" spans="1:12" s="43" customFormat="1" ht="78" customHeight="1">
      <c r="A85" s="843"/>
      <c r="B85" s="356" t="s">
        <v>391</v>
      </c>
      <c r="C85" s="44" t="s">
        <v>43</v>
      </c>
      <c r="D85" s="354" t="s">
        <v>129</v>
      </c>
      <c r="E85" s="354" t="s">
        <v>129</v>
      </c>
      <c r="F85" s="354" t="s">
        <v>129</v>
      </c>
      <c r="G85" s="354" t="s">
        <v>129</v>
      </c>
      <c r="H85" s="356" t="s">
        <v>391</v>
      </c>
      <c r="I85" s="124"/>
      <c r="J85" s="40"/>
      <c r="K85" s="41"/>
      <c r="L85" s="41"/>
    </row>
    <row r="86" spans="1:12" s="43" customFormat="1" ht="78" customHeight="1">
      <c r="A86" s="843"/>
      <c r="B86" s="356" t="s">
        <v>23</v>
      </c>
      <c r="C86" s="44" t="s">
        <v>24</v>
      </c>
      <c r="D86" s="354" t="s">
        <v>129</v>
      </c>
      <c r="E86" s="354" t="s">
        <v>129</v>
      </c>
      <c r="F86" s="354" t="s">
        <v>129</v>
      </c>
      <c r="G86" s="354" t="s">
        <v>129</v>
      </c>
      <c r="H86" s="356" t="s">
        <v>23</v>
      </c>
      <c r="I86" s="124"/>
      <c r="J86" s="40"/>
      <c r="K86" s="41"/>
      <c r="L86" s="41"/>
    </row>
    <row r="87" spans="1:12" s="43" customFormat="1" ht="105" customHeight="1">
      <c r="A87" s="843"/>
      <c r="B87" s="356" t="s">
        <v>140</v>
      </c>
      <c r="C87" s="45" t="s">
        <v>118</v>
      </c>
      <c r="D87" s="394">
        <v>100</v>
      </c>
      <c r="E87" s="394">
        <v>100</v>
      </c>
      <c r="F87" s="394">
        <v>100</v>
      </c>
      <c r="G87" s="394">
        <v>100</v>
      </c>
      <c r="H87" s="356" t="s">
        <v>140</v>
      </c>
      <c r="I87" s="125"/>
      <c r="J87" s="40"/>
      <c r="K87" s="41"/>
      <c r="L87" s="41"/>
    </row>
    <row r="88" spans="1:12" s="43" customFormat="1" ht="81" customHeight="1">
      <c r="A88" s="843"/>
      <c r="B88" s="356" t="s">
        <v>398</v>
      </c>
      <c r="C88" s="45" t="s">
        <v>399</v>
      </c>
      <c r="D88" s="394">
        <v>150</v>
      </c>
      <c r="E88" s="354" t="s">
        <v>129</v>
      </c>
      <c r="F88" s="354" t="s">
        <v>129</v>
      </c>
      <c r="G88" s="354" t="s">
        <v>129</v>
      </c>
      <c r="H88" s="356" t="s">
        <v>398</v>
      </c>
      <c r="I88" s="125"/>
      <c r="J88" s="40"/>
      <c r="K88" s="41"/>
      <c r="L88" s="41"/>
    </row>
    <row r="89" spans="1:12" s="43" customFormat="1" ht="81" customHeight="1">
      <c r="A89" s="843"/>
      <c r="B89" s="356" t="s">
        <v>792</v>
      </c>
      <c r="C89" s="45" t="s">
        <v>793</v>
      </c>
      <c r="D89" s="394" t="s">
        <v>413</v>
      </c>
      <c r="E89" s="394" t="s">
        <v>413</v>
      </c>
      <c r="F89" s="394" t="s">
        <v>413</v>
      </c>
      <c r="G89" s="354" t="s">
        <v>129</v>
      </c>
      <c r="H89" s="355" t="s">
        <v>792</v>
      </c>
      <c r="I89" s="125"/>
      <c r="J89" s="40"/>
      <c r="K89" s="41"/>
      <c r="L89" s="41"/>
    </row>
    <row r="90" spans="1:12" s="43" customFormat="1" ht="88.15" customHeight="1">
      <c r="A90" s="843"/>
      <c r="B90" s="355" t="s">
        <v>774</v>
      </c>
      <c r="C90" s="45" t="s">
        <v>775</v>
      </c>
      <c r="D90" s="394" t="s">
        <v>413</v>
      </c>
      <c r="E90" s="394" t="s">
        <v>413</v>
      </c>
      <c r="F90" s="354" t="s">
        <v>129</v>
      </c>
      <c r="G90" s="394" t="s">
        <v>413</v>
      </c>
      <c r="H90" s="355" t="s">
        <v>774</v>
      </c>
      <c r="I90" s="125"/>
      <c r="J90" s="40"/>
      <c r="K90" s="41"/>
      <c r="L90" s="41"/>
    </row>
    <row r="91" spans="1:12" s="43" customFormat="1" ht="78" customHeight="1" thickBot="1">
      <c r="A91" s="843"/>
      <c r="B91" s="492" t="s">
        <v>668</v>
      </c>
      <c r="C91" s="491" t="s">
        <v>988</v>
      </c>
      <c r="D91" s="178">
        <v>100</v>
      </c>
      <c r="E91" s="178">
        <v>100</v>
      </c>
      <c r="F91" s="178">
        <v>100</v>
      </c>
      <c r="G91" s="178">
        <v>100</v>
      </c>
      <c r="H91" s="493" t="s">
        <v>668</v>
      </c>
      <c r="I91" s="179" t="s">
        <v>686</v>
      </c>
      <c r="J91" s="40"/>
      <c r="K91" s="41"/>
      <c r="L91" s="41"/>
    </row>
    <row r="92" spans="1:12" ht="48.75" customHeight="1">
      <c r="A92" s="47"/>
      <c r="B92" s="490" t="s">
        <v>351</v>
      </c>
      <c r="C92" s="490"/>
      <c r="D92" s="494"/>
      <c r="E92" s="79"/>
      <c r="F92" s="79"/>
      <c r="G92" s="79"/>
      <c r="H92" s="188"/>
      <c r="I92" s="48"/>
      <c r="J92" s="40"/>
      <c r="K92" s="41"/>
      <c r="L92" s="41"/>
    </row>
    <row r="93" spans="1:12" ht="48.75" customHeight="1">
      <c r="A93" s="49"/>
      <c r="B93" s="81" t="s">
        <v>352</v>
      </c>
      <c r="C93" s="81"/>
      <c r="D93" s="494"/>
      <c r="E93" s="79"/>
      <c r="F93" s="79"/>
      <c r="G93" s="79"/>
      <c r="H93" s="188"/>
      <c r="I93" s="48"/>
      <c r="J93" s="40"/>
      <c r="K93" s="41"/>
      <c r="L93" s="41"/>
    </row>
    <row r="94" spans="1:12" ht="19.5">
      <c r="J94" s="40"/>
      <c r="K94" s="41"/>
      <c r="L94" s="41"/>
    </row>
  </sheetData>
  <mergeCells count="7">
    <mergeCell ref="H8:H9"/>
    <mergeCell ref="A1:A91"/>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5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91"/>
  <sheetViews>
    <sheetView view="pageBreakPreview" topLeftCell="B1" zoomScale="25" zoomScaleNormal="24" zoomScaleSheetLayoutView="25" workbookViewId="0">
      <selection activeCell="F8" sqref="F8"/>
    </sheetView>
  </sheetViews>
  <sheetFormatPr defaultColWidth="8.85546875" defaultRowHeight="15"/>
  <cols>
    <col min="1" max="1" width="21.28515625" style="38" customWidth="1"/>
    <col min="2" max="2" width="21.28515625" style="50" customWidth="1"/>
    <col min="3" max="3" width="226.85546875" style="51" customWidth="1"/>
    <col min="4" max="4" width="64.5703125" style="51" customWidth="1"/>
    <col min="5" max="7" width="60.71093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26.6" customHeight="1">
      <c r="A1" s="842" t="s">
        <v>969</v>
      </c>
      <c r="B1" s="855" t="s">
        <v>636</v>
      </c>
      <c r="C1" s="845"/>
      <c r="D1" s="349" t="s">
        <v>636</v>
      </c>
      <c r="E1" s="349" t="s">
        <v>636</v>
      </c>
      <c r="F1" s="349" t="s">
        <v>636</v>
      </c>
      <c r="G1" s="349" t="s">
        <v>636</v>
      </c>
      <c r="H1" s="848"/>
      <c r="I1" s="849"/>
      <c r="J1" s="37"/>
    </row>
    <row r="2" spans="1:12" ht="94.9" customHeight="1">
      <c r="A2" s="843"/>
      <c r="B2" s="856"/>
      <c r="C2" s="847"/>
      <c r="D2" s="350" t="s">
        <v>933</v>
      </c>
      <c r="E2" s="350" t="s">
        <v>933</v>
      </c>
      <c r="F2" s="350" t="s">
        <v>933</v>
      </c>
      <c r="G2" s="350" t="s">
        <v>933</v>
      </c>
      <c r="H2" s="850"/>
      <c r="I2" s="851"/>
      <c r="J2" s="37"/>
    </row>
    <row r="3" spans="1:12" ht="70.5" customHeight="1">
      <c r="A3" s="843"/>
      <c r="B3" s="856"/>
      <c r="C3" s="847"/>
      <c r="D3" s="351">
        <v>1248</v>
      </c>
      <c r="E3" s="351">
        <v>1248</v>
      </c>
      <c r="F3" s="351">
        <v>1248</v>
      </c>
      <c r="G3" s="351">
        <v>1248</v>
      </c>
      <c r="H3" s="850"/>
      <c r="I3" s="851"/>
      <c r="J3" s="37"/>
    </row>
    <row r="4" spans="1:12" ht="76.5" customHeight="1">
      <c r="A4" s="843"/>
      <c r="B4" s="856"/>
      <c r="C4" s="847"/>
      <c r="D4" s="351" t="s">
        <v>956</v>
      </c>
      <c r="E4" s="351" t="s">
        <v>957</v>
      </c>
      <c r="F4" s="351" t="s">
        <v>958</v>
      </c>
      <c r="G4" s="351" t="s">
        <v>797</v>
      </c>
      <c r="H4" s="850"/>
      <c r="I4" s="851"/>
      <c r="J4" s="37"/>
    </row>
    <row r="5" spans="1:12" ht="73.5" customHeight="1">
      <c r="A5" s="843"/>
      <c r="B5" s="856"/>
      <c r="C5" s="847"/>
      <c r="D5" s="351" t="s">
        <v>538</v>
      </c>
      <c r="E5" s="351" t="s">
        <v>538</v>
      </c>
      <c r="F5" s="351" t="s">
        <v>538</v>
      </c>
      <c r="G5" s="351" t="s">
        <v>538</v>
      </c>
      <c r="H5" s="850"/>
      <c r="I5" s="851"/>
      <c r="J5" s="37"/>
    </row>
    <row r="6" spans="1:12" ht="118.5" customHeight="1">
      <c r="A6" s="843"/>
      <c r="B6" s="856"/>
      <c r="C6" s="847"/>
      <c r="D6" s="351" t="s">
        <v>331</v>
      </c>
      <c r="E6" s="351" t="s">
        <v>331</v>
      </c>
      <c r="F6" s="351" t="s">
        <v>331</v>
      </c>
      <c r="G6" s="351" t="s">
        <v>331</v>
      </c>
      <c r="H6" s="850"/>
      <c r="I6" s="851"/>
      <c r="J6" s="37"/>
    </row>
    <row r="7" spans="1:12" ht="73.5" customHeight="1">
      <c r="A7" s="843"/>
      <c r="B7" s="852" t="s">
        <v>522</v>
      </c>
      <c r="C7" s="853"/>
      <c r="D7" s="126">
        <v>13040</v>
      </c>
      <c r="E7" s="126">
        <v>13640</v>
      </c>
      <c r="F7" s="126">
        <v>15140</v>
      </c>
      <c r="G7" s="126">
        <v>16640</v>
      </c>
      <c r="H7" s="838"/>
      <c r="I7" s="839"/>
      <c r="J7" s="37"/>
    </row>
    <row r="8" spans="1:12" s="41" customFormat="1" ht="73.5" customHeight="1">
      <c r="A8" s="843"/>
      <c r="B8" s="857" t="s">
        <v>523</v>
      </c>
      <c r="C8" s="825"/>
      <c r="D8" s="127" t="s">
        <v>1238</v>
      </c>
      <c r="E8" s="127" t="s">
        <v>1239</v>
      </c>
      <c r="F8" s="127" t="s">
        <v>1240</v>
      </c>
      <c r="G8" s="127" t="s">
        <v>1104</v>
      </c>
      <c r="H8" s="840" t="s">
        <v>524</v>
      </c>
      <c r="I8" s="39"/>
      <c r="J8" s="40"/>
    </row>
    <row r="9" spans="1:12" s="43" customFormat="1" ht="64.5" customHeight="1">
      <c r="A9" s="843"/>
      <c r="B9" s="352" t="s">
        <v>127</v>
      </c>
      <c r="C9" s="352"/>
      <c r="D9" s="352"/>
      <c r="E9" s="352"/>
      <c r="F9" s="352"/>
      <c r="G9" s="352"/>
      <c r="H9" s="841"/>
      <c r="I9" s="353" t="s">
        <v>552</v>
      </c>
      <c r="J9" s="40"/>
      <c r="K9" s="41"/>
      <c r="L9" s="41"/>
    </row>
    <row r="10" spans="1:12" s="43" customFormat="1" ht="78" customHeight="1">
      <c r="A10" s="843"/>
      <c r="B10" s="392" t="s">
        <v>103</v>
      </c>
      <c r="C10" s="457" t="s">
        <v>692</v>
      </c>
      <c r="D10" s="354" t="s">
        <v>129</v>
      </c>
      <c r="E10" s="354" t="s">
        <v>129</v>
      </c>
      <c r="F10" s="354" t="s">
        <v>129</v>
      </c>
      <c r="G10" s="354" t="s">
        <v>129</v>
      </c>
      <c r="H10" s="393" t="s">
        <v>103</v>
      </c>
      <c r="I10" s="124"/>
      <c r="J10" s="40"/>
      <c r="K10" s="41"/>
      <c r="L10" s="41"/>
    </row>
    <row r="11" spans="1:12" s="43" customFormat="1" ht="78" customHeight="1">
      <c r="A11" s="843"/>
      <c r="B11" s="392" t="s">
        <v>539</v>
      </c>
      <c r="C11" s="82" t="s">
        <v>637</v>
      </c>
      <c r="D11" s="394">
        <v>100</v>
      </c>
      <c r="E11" s="354" t="s">
        <v>129</v>
      </c>
      <c r="F11" s="354" t="s">
        <v>129</v>
      </c>
      <c r="G11" s="354" t="s">
        <v>129</v>
      </c>
      <c r="H11" s="393" t="s">
        <v>539</v>
      </c>
      <c r="I11" s="124"/>
      <c r="J11" s="40"/>
      <c r="K11" s="41"/>
      <c r="L11" s="41"/>
    </row>
    <row r="12" spans="1:12" s="43" customFormat="1" ht="78" customHeight="1">
      <c r="A12" s="843"/>
      <c r="B12" s="355" t="s">
        <v>128</v>
      </c>
      <c r="C12" s="82" t="s">
        <v>638</v>
      </c>
      <c r="D12" s="354" t="s">
        <v>129</v>
      </c>
      <c r="E12" s="354" t="s">
        <v>129</v>
      </c>
      <c r="F12" s="354" t="s">
        <v>129</v>
      </c>
      <c r="G12" s="354" t="s">
        <v>129</v>
      </c>
      <c r="H12" s="355" t="s">
        <v>128</v>
      </c>
      <c r="I12" s="124"/>
      <c r="J12" s="40"/>
      <c r="K12" s="41"/>
      <c r="L12" s="41"/>
    </row>
    <row r="13" spans="1:12" s="43" customFormat="1" ht="78" customHeight="1">
      <c r="A13" s="843"/>
      <c r="B13" s="355" t="s">
        <v>501</v>
      </c>
      <c r="C13" s="44" t="s">
        <v>583</v>
      </c>
      <c r="D13" s="354" t="s">
        <v>129</v>
      </c>
      <c r="E13" s="354" t="s">
        <v>129</v>
      </c>
      <c r="F13" s="354" t="s">
        <v>129</v>
      </c>
      <c r="G13" s="354" t="s">
        <v>129</v>
      </c>
      <c r="H13" s="355" t="s">
        <v>501</v>
      </c>
      <c r="I13" s="124"/>
      <c r="J13" s="40"/>
      <c r="K13" s="41"/>
      <c r="L13" s="41"/>
    </row>
    <row r="14" spans="1:12" s="43" customFormat="1" ht="78" customHeight="1">
      <c r="A14" s="843"/>
      <c r="B14" s="355" t="s">
        <v>130</v>
      </c>
      <c r="C14" s="44" t="s">
        <v>131</v>
      </c>
      <c r="D14" s="354" t="s">
        <v>129</v>
      </c>
      <c r="E14" s="354" t="s">
        <v>129</v>
      </c>
      <c r="F14" s="354" t="s">
        <v>129</v>
      </c>
      <c r="G14" s="354" t="s">
        <v>129</v>
      </c>
      <c r="H14" s="355" t="s">
        <v>130</v>
      </c>
      <c r="I14" s="187"/>
      <c r="J14" s="40"/>
      <c r="K14" s="41"/>
      <c r="L14" s="41"/>
    </row>
    <row r="15" spans="1:12" s="43" customFormat="1" ht="78" customHeight="1">
      <c r="A15" s="843"/>
      <c r="B15" s="355" t="s">
        <v>414</v>
      </c>
      <c r="C15" s="44" t="s">
        <v>463</v>
      </c>
      <c r="D15" s="354" t="s">
        <v>129</v>
      </c>
      <c r="E15" s="354" t="s">
        <v>129</v>
      </c>
      <c r="F15" s="354" t="s">
        <v>129</v>
      </c>
      <c r="G15" s="354" t="s">
        <v>129</v>
      </c>
      <c r="H15" s="355" t="s">
        <v>414</v>
      </c>
      <c r="I15" s="187"/>
      <c r="J15" s="40"/>
      <c r="K15" s="41"/>
      <c r="L15" s="41"/>
    </row>
    <row r="16" spans="1:12" s="43" customFormat="1" ht="78" customHeight="1">
      <c r="A16" s="843"/>
      <c r="B16" s="355" t="s">
        <v>407</v>
      </c>
      <c r="C16" s="44" t="s">
        <v>408</v>
      </c>
      <c r="D16" s="354" t="s">
        <v>129</v>
      </c>
      <c r="E16" s="354" t="s">
        <v>129</v>
      </c>
      <c r="F16" s="354" t="s">
        <v>129</v>
      </c>
      <c r="G16" s="354" t="s">
        <v>129</v>
      </c>
      <c r="H16" s="355" t="s">
        <v>407</v>
      </c>
      <c r="I16" s="124"/>
      <c r="J16" s="40"/>
      <c r="K16" s="41"/>
      <c r="L16" s="41"/>
    </row>
    <row r="17" spans="1:13" s="43" customFormat="1" ht="78" customHeight="1">
      <c r="A17" s="843"/>
      <c r="B17" s="355" t="s">
        <v>5</v>
      </c>
      <c r="C17" s="82" t="s">
        <v>683</v>
      </c>
      <c r="D17" s="46">
        <v>120</v>
      </c>
      <c r="E17" s="46">
        <v>120</v>
      </c>
      <c r="F17" s="354" t="s">
        <v>129</v>
      </c>
      <c r="G17" s="354" t="s">
        <v>129</v>
      </c>
      <c r="H17" s="355" t="s">
        <v>5</v>
      </c>
      <c r="I17" s="124"/>
      <c r="K17" s="40"/>
      <c r="L17" s="41"/>
      <c r="M17" s="41"/>
    </row>
    <row r="18" spans="1:13" s="43" customFormat="1" ht="78" customHeight="1">
      <c r="A18" s="843"/>
      <c r="B18" s="355" t="s">
        <v>533</v>
      </c>
      <c r="C18" s="82" t="s">
        <v>684</v>
      </c>
      <c r="D18" s="46">
        <v>150</v>
      </c>
      <c r="E18" s="46">
        <v>150</v>
      </c>
      <c r="F18" s="46">
        <v>150</v>
      </c>
      <c r="G18" s="46">
        <v>150</v>
      </c>
      <c r="H18" s="355" t="s">
        <v>533</v>
      </c>
      <c r="I18" s="124"/>
      <c r="K18" s="40"/>
      <c r="L18" s="41"/>
      <c r="M18" s="41"/>
    </row>
    <row r="19" spans="1:13" s="43" customFormat="1" ht="78" customHeight="1">
      <c r="A19" s="843"/>
      <c r="B19" s="355" t="s">
        <v>403</v>
      </c>
      <c r="C19" s="44" t="s">
        <v>165</v>
      </c>
      <c r="D19" s="354" t="s">
        <v>129</v>
      </c>
      <c r="E19" s="354" t="s">
        <v>129</v>
      </c>
      <c r="F19" s="354" t="s">
        <v>129</v>
      </c>
      <c r="G19" s="354" t="s">
        <v>129</v>
      </c>
      <c r="H19" s="355" t="s">
        <v>403</v>
      </c>
      <c r="I19" s="124"/>
      <c r="J19" s="40"/>
      <c r="K19" s="41"/>
      <c r="L19" s="41"/>
    </row>
    <row r="20" spans="1:13" s="43" customFormat="1" ht="78" customHeight="1">
      <c r="A20" s="843"/>
      <c r="B20" s="355" t="s">
        <v>141</v>
      </c>
      <c r="C20" s="44" t="s">
        <v>142</v>
      </c>
      <c r="D20" s="46">
        <v>150</v>
      </c>
      <c r="E20" s="46">
        <v>150</v>
      </c>
      <c r="F20" s="354" t="s">
        <v>129</v>
      </c>
      <c r="G20" s="354" t="s">
        <v>129</v>
      </c>
      <c r="H20" s="355" t="s">
        <v>141</v>
      </c>
      <c r="I20" s="124"/>
      <c r="J20" s="40"/>
      <c r="K20" s="41"/>
      <c r="L20" s="41"/>
    </row>
    <row r="21" spans="1:13" s="43" customFormat="1" ht="78" customHeight="1">
      <c r="A21" s="843"/>
      <c r="B21" s="356" t="s">
        <v>166</v>
      </c>
      <c r="C21" s="44" t="s">
        <v>167</v>
      </c>
      <c r="D21" s="354" t="s">
        <v>129</v>
      </c>
      <c r="E21" s="354" t="s">
        <v>129</v>
      </c>
      <c r="F21" s="354" t="s">
        <v>129</v>
      </c>
      <c r="G21" s="354" t="s">
        <v>129</v>
      </c>
      <c r="H21" s="356" t="s">
        <v>166</v>
      </c>
      <c r="I21" s="124"/>
      <c r="J21" s="40"/>
      <c r="K21" s="41"/>
      <c r="L21" s="41"/>
    </row>
    <row r="22" spans="1:13" s="43" customFormat="1" ht="78" customHeight="1">
      <c r="A22" s="843"/>
      <c r="B22" s="356" t="s">
        <v>133</v>
      </c>
      <c r="C22" s="44" t="s">
        <v>115</v>
      </c>
      <c r="D22" s="354" t="s">
        <v>129</v>
      </c>
      <c r="E22" s="354" t="s">
        <v>129</v>
      </c>
      <c r="F22" s="354" t="s">
        <v>129</v>
      </c>
      <c r="G22" s="354" t="s">
        <v>129</v>
      </c>
      <c r="H22" s="356" t="s">
        <v>133</v>
      </c>
      <c r="I22" s="124"/>
      <c r="J22" s="40"/>
      <c r="K22" s="41"/>
      <c r="L22" s="41"/>
    </row>
    <row r="23" spans="1:13" s="43" customFormat="1" ht="78" customHeight="1">
      <c r="A23" s="843"/>
      <c r="B23" s="356" t="s">
        <v>249</v>
      </c>
      <c r="C23" s="82" t="s">
        <v>689</v>
      </c>
      <c r="D23" s="463" t="s">
        <v>615</v>
      </c>
      <c r="E23" s="394">
        <v>300</v>
      </c>
      <c r="F23" s="394">
        <v>300</v>
      </c>
      <c r="G23" s="394">
        <v>300</v>
      </c>
      <c r="H23" s="356" t="s">
        <v>249</v>
      </c>
      <c r="I23" s="124"/>
      <c r="K23" s="40"/>
      <c r="L23" s="41"/>
      <c r="M23" s="41"/>
    </row>
    <row r="24" spans="1:13" s="43" customFormat="1" ht="78" customHeight="1">
      <c r="A24" s="843"/>
      <c r="B24" s="356" t="s">
        <v>420</v>
      </c>
      <c r="C24" s="44" t="s">
        <v>767</v>
      </c>
      <c r="D24" s="463" t="s">
        <v>615</v>
      </c>
      <c r="E24" s="463" t="s">
        <v>615</v>
      </c>
      <c r="F24" s="354" t="s">
        <v>129</v>
      </c>
      <c r="G24" s="354" t="s">
        <v>129</v>
      </c>
      <c r="H24" s="356" t="s">
        <v>420</v>
      </c>
      <c r="I24" s="124"/>
      <c r="J24" s="40"/>
      <c r="K24" s="40"/>
      <c r="L24" s="41"/>
    </row>
    <row r="25" spans="1:13" s="43" customFormat="1" ht="78" customHeight="1">
      <c r="A25" s="843"/>
      <c r="B25" s="356" t="s">
        <v>134</v>
      </c>
      <c r="C25" s="44" t="s">
        <v>423</v>
      </c>
      <c r="D25" s="354" t="s">
        <v>129</v>
      </c>
      <c r="E25" s="354" t="s">
        <v>129</v>
      </c>
      <c r="F25" s="354" t="s">
        <v>129</v>
      </c>
      <c r="G25" s="354" t="s">
        <v>129</v>
      </c>
      <c r="H25" s="356" t="s">
        <v>134</v>
      </c>
      <c r="I25" s="124"/>
      <c r="J25" s="40"/>
      <c r="K25" s="41"/>
      <c r="L25" s="41"/>
    </row>
    <row r="26" spans="1:13" s="43" customFormat="1" ht="117.6" customHeight="1">
      <c r="A26" s="843"/>
      <c r="B26" s="356" t="s">
        <v>135</v>
      </c>
      <c r="C26" s="45" t="s">
        <v>989</v>
      </c>
      <c r="D26" s="46">
        <v>200</v>
      </c>
      <c r="E26" s="46">
        <v>200</v>
      </c>
      <c r="F26" s="46">
        <v>200</v>
      </c>
      <c r="G26" s="46">
        <v>200</v>
      </c>
      <c r="H26" s="356" t="s">
        <v>135</v>
      </c>
      <c r="I26" s="124" t="s">
        <v>686</v>
      </c>
      <c r="J26" s="40"/>
      <c r="K26" s="41"/>
      <c r="L26" s="41"/>
    </row>
    <row r="27" spans="1:13" s="43" customFormat="1" ht="99" customHeight="1">
      <c r="A27" s="843"/>
      <c r="B27" s="356" t="s">
        <v>425</v>
      </c>
      <c r="C27" s="45" t="s">
        <v>639</v>
      </c>
      <c r="D27" s="354" t="s">
        <v>129</v>
      </c>
      <c r="E27" s="354" t="s">
        <v>129</v>
      </c>
      <c r="F27" s="354" t="s">
        <v>129</v>
      </c>
      <c r="G27" s="354" t="s">
        <v>129</v>
      </c>
      <c r="H27" s="356" t="s">
        <v>425</v>
      </c>
      <c r="I27" s="125"/>
      <c r="J27" s="40"/>
      <c r="K27" s="41"/>
      <c r="L27" s="41"/>
    </row>
    <row r="28" spans="1:13" s="43" customFormat="1" ht="99" customHeight="1">
      <c r="A28" s="843"/>
      <c r="B28" s="454" t="s">
        <v>776</v>
      </c>
      <c r="C28" s="456" t="s">
        <v>777</v>
      </c>
      <c r="D28" s="463" t="s">
        <v>615</v>
      </c>
      <c r="E28" s="394">
        <v>150</v>
      </c>
      <c r="F28" s="394">
        <v>150</v>
      </c>
      <c r="G28" s="394">
        <v>150</v>
      </c>
      <c r="H28" s="454" t="s">
        <v>776</v>
      </c>
      <c r="I28" s="455"/>
      <c r="J28" s="42"/>
      <c r="K28" s="40"/>
      <c r="L28" s="41"/>
      <c r="M28" s="41"/>
    </row>
    <row r="29" spans="1:13" s="43" customFormat="1" ht="87" customHeight="1">
      <c r="A29" s="843"/>
      <c r="B29" s="454" t="s">
        <v>778</v>
      </c>
      <c r="C29" s="456" t="s">
        <v>779</v>
      </c>
      <c r="D29" s="463" t="s">
        <v>615</v>
      </c>
      <c r="E29" s="394">
        <v>100</v>
      </c>
      <c r="F29" s="394">
        <v>100</v>
      </c>
      <c r="G29" s="394">
        <v>100</v>
      </c>
      <c r="H29" s="454" t="s">
        <v>778</v>
      </c>
      <c r="I29" s="455" t="s">
        <v>1008</v>
      </c>
      <c r="J29" s="42"/>
      <c r="K29" s="40"/>
      <c r="L29" s="41"/>
      <c r="M29" s="41"/>
    </row>
    <row r="30" spans="1:13" s="43" customFormat="1" ht="101.45" customHeight="1">
      <c r="A30" s="843"/>
      <c r="B30" s="356" t="s">
        <v>22</v>
      </c>
      <c r="C30" s="45" t="s">
        <v>987</v>
      </c>
      <c r="D30" s="394">
        <v>150</v>
      </c>
      <c r="E30" s="394">
        <v>150</v>
      </c>
      <c r="F30" s="394">
        <v>150</v>
      </c>
      <c r="G30" s="394">
        <v>150</v>
      </c>
      <c r="H30" s="356" t="s">
        <v>22</v>
      </c>
      <c r="I30" s="125" t="s">
        <v>687</v>
      </c>
      <c r="J30" s="40"/>
      <c r="K30" s="41"/>
      <c r="L30" s="41"/>
    </row>
    <row r="31" spans="1:13" s="43" customFormat="1" ht="99" customHeight="1">
      <c r="A31" s="843"/>
      <c r="B31" s="454" t="s">
        <v>232</v>
      </c>
      <c r="C31" s="456" t="s">
        <v>690</v>
      </c>
      <c r="D31" s="463" t="s">
        <v>615</v>
      </c>
      <c r="E31" s="394">
        <v>50</v>
      </c>
      <c r="F31" s="394">
        <v>50</v>
      </c>
      <c r="G31" s="394">
        <v>50</v>
      </c>
      <c r="H31" s="454" t="s">
        <v>232</v>
      </c>
      <c r="I31" s="455" t="s">
        <v>990</v>
      </c>
      <c r="K31" s="40"/>
      <c r="L31" s="41"/>
      <c r="M31" s="41"/>
    </row>
    <row r="32" spans="1:13" s="43" customFormat="1" ht="87" customHeight="1">
      <c r="A32" s="843"/>
      <c r="B32" s="454" t="s">
        <v>136</v>
      </c>
      <c r="C32" s="456" t="s">
        <v>137</v>
      </c>
      <c r="D32" s="463" t="s">
        <v>615</v>
      </c>
      <c r="E32" s="394">
        <v>150</v>
      </c>
      <c r="F32" s="394">
        <v>150</v>
      </c>
      <c r="G32" s="394">
        <v>150</v>
      </c>
      <c r="H32" s="454" t="s">
        <v>136</v>
      </c>
      <c r="I32" s="455" t="s">
        <v>710</v>
      </c>
      <c r="K32" s="40"/>
      <c r="L32" s="41"/>
      <c r="M32" s="41"/>
    </row>
    <row r="33" spans="1:13" s="43" customFormat="1" ht="94.15" customHeight="1">
      <c r="A33" s="843"/>
      <c r="B33" s="454" t="s">
        <v>112</v>
      </c>
      <c r="C33" s="456" t="s">
        <v>691</v>
      </c>
      <c r="D33" s="463" t="s">
        <v>615</v>
      </c>
      <c r="E33" s="394">
        <v>50</v>
      </c>
      <c r="F33" s="394">
        <v>50</v>
      </c>
      <c r="G33" s="463" t="s">
        <v>615</v>
      </c>
      <c r="H33" s="454" t="s">
        <v>112</v>
      </c>
      <c r="I33" s="455" t="s">
        <v>1371</v>
      </c>
      <c r="K33" s="40"/>
      <c r="L33" s="41"/>
      <c r="M33" s="41"/>
    </row>
    <row r="34" spans="1:13" s="43" customFormat="1" ht="81.75" customHeight="1">
      <c r="A34" s="843"/>
      <c r="B34" s="454" t="s">
        <v>185</v>
      </c>
      <c r="C34" s="456" t="s">
        <v>233</v>
      </c>
      <c r="D34" s="394">
        <v>200</v>
      </c>
      <c r="E34" s="354" t="s">
        <v>129</v>
      </c>
      <c r="F34" s="354" t="s">
        <v>129</v>
      </c>
      <c r="G34" s="354" t="s">
        <v>129</v>
      </c>
      <c r="H34" s="454" t="s">
        <v>185</v>
      </c>
      <c r="I34" s="455"/>
      <c r="J34" s="40"/>
      <c r="K34" s="41"/>
      <c r="L34" s="41"/>
    </row>
    <row r="35" spans="1:13" s="43" customFormat="1" ht="78" customHeight="1">
      <c r="A35" s="843"/>
      <c r="B35" s="356" t="s">
        <v>237</v>
      </c>
      <c r="C35" s="82" t="s">
        <v>116</v>
      </c>
      <c r="D35" s="394">
        <v>350</v>
      </c>
      <c r="E35" s="394">
        <v>350</v>
      </c>
      <c r="F35" s="354" t="s">
        <v>129</v>
      </c>
      <c r="G35" s="354" t="s">
        <v>129</v>
      </c>
      <c r="H35" s="356" t="s">
        <v>237</v>
      </c>
      <c r="I35" s="125"/>
      <c r="J35" s="40"/>
      <c r="K35" s="41"/>
      <c r="L35" s="41"/>
    </row>
    <row r="36" spans="1:13" s="43" customFormat="1" ht="78" customHeight="1">
      <c r="A36" s="843"/>
      <c r="B36" s="356" t="s">
        <v>78</v>
      </c>
      <c r="C36" s="82" t="s">
        <v>685</v>
      </c>
      <c r="D36" s="394" t="s">
        <v>413</v>
      </c>
      <c r="E36" s="394">
        <v>980</v>
      </c>
      <c r="F36" s="394" t="s">
        <v>413</v>
      </c>
      <c r="G36" s="394" t="s">
        <v>413</v>
      </c>
      <c r="H36" s="356" t="s">
        <v>78</v>
      </c>
      <c r="I36" s="125" t="s">
        <v>1370</v>
      </c>
      <c r="K36" s="40"/>
      <c r="L36" s="41"/>
      <c r="M36" s="41"/>
    </row>
    <row r="37" spans="1:13" s="43" customFormat="1" ht="78" customHeight="1">
      <c r="A37" s="843"/>
      <c r="B37" s="356" t="s">
        <v>60</v>
      </c>
      <c r="C37" s="82" t="s">
        <v>794</v>
      </c>
      <c r="D37" s="394" t="s">
        <v>413</v>
      </c>
      <c r="E37" s="394" t="s">
        <v>413</v>
      </c>
      <c r="F37" s="354" t="s">
        <v>129</v>
      </c>
      <c r="G37" s="394" t="s">
        <v>413</v>
      </c>
      <c r="H37" s="356" t="s">
        <v>60</v>
      </c>
      <c r="I37" s="125"/>
      <c r="J37" s="40"/>
      <c r="K37" s="40"/>
      <c r="L37" s="41"/>
    </row>
    <row r="38" spans="1:13" s="43" customFormat="1" ht="78" customHeight="1">
      <c r="A38" s="843"/>
      <c r="B38" s="356" t="s">
        <v>550</v>
      </c>
      <c r="C38" s="82" t="s">
        <v>795</v>
      </c>
      <c r="D38" s="394" t="s">
        <v>413</v>
      </c>
      <c r="E38" s="394" t="s">
        <v>413</v>
      </c>
      <c r="F38" s="394" t="s">
        <v>413</v>
      </c>
      <c r="G38" s="354" t="s">
        <v>129</v>
      </c>
      <c r="H38" s="355" t="s">
        <v>550</v>
      </c>
      <c r="I38" s="125"/>
      <c r="J38" s="40"/>
      <c r="K38" s="40"/>
      <c r="L38" s="41"/>
    </row>
    <row r="39" spans="1:13" s="43" customFormat="1" ht="78" customHeight="1">
      <c r="A39" s="843"/>
      <c r="B39" s="356" t="s">
        <v>356</v>
      </c>
      <c r="C39" s="82" t="s">
        <v>693</v>
      </c>
      <c r="D39" s="394">
        <v>0</v>
      </c>
      <c r="E39" s="394">
        <v>0</v>
      </c>
      <c r="F39" s="394">
        <v>0</v>
      </c>
      <c r="G39" s="394">
        <v>0</v>
      </c>
      <c r="H39" s="356" t="s">
        <v>356</v>
      </c>
      <c r="I39" s="125" t="s">
        <v>694</v>
      </c>
      <c r="K39" s="40"/>
      <c r="L39" s="41"/>
      <c r="M39" s="41"/>
    </row>
    <row r="40" spans="1:13" s="43" customFormat="1" ht="78" customHeight="1">
      <c r="A40" s="843"/>
      <c r="B40" s="356" t="s">
        <v>642</v>
      </c>
      <c r="C40" s="82" t="s">
        <v>643</v>
      </c>
      <c r="D40" s="394" t="s">
        <v>413</v>
      </c>
      <c r="E40" s="354" t="s">
        <v>129</v>
      </c>
      <c r="F40" s="354" t="s">
        <v>129</v>
      </c>
      <c r="G40" s="354" t="s">
        <v>129</v>
      </c>
      <c r="H40" s="356" t="s">
        <v>642</v>
      </c>
      <c r="I40" s="125"/>
      <c r="J40" s="40"/>
      <c r="K40" s="41"/>
      <c r="L40" s="41"/>
    </row>
    <row r="41" spans="1:13" s="43" customFormat="1" ht="78" customHeight="1">
      <c r="A41" s="843"/>
      <c r="B41" s="356" t="s">
        <v>95</v>
      </c>
      <c r="C41" s="82" t="s">
        <v>644</v>
      </c>
      <c r="D41" s="354" t="s">
        <v>129</v>
      </c>
      <c r="E41" s="394" t="s">
        <v>413</v>
      </c>
      <c r="F41" s="394" t="s">
        <v>413</v>
      </c>
      <c r="G41" s="394" t="s">
        <v>413</v>
      </c>
      <c r="H41" s="356" t="s">
        <v>95</v>
      </c>
      <c r="I41" s="125"/>
      <c r="J41" s="40"/>
      <c r="K41" s="41"/>
      <c r="L41" s="41"/>
    </row>
    <row r="42" spans="1:13" s="43" customFormat="1" ht="78" customHeight="1">
      <c r="A42" s="843"/>
      <c r="B42" s="356" t="s">
        <v>119</v>
      </c>
      <c r="C42" s="82" t="s">
        <v>645</v>
      </c>
      <c r="D42" s="354" t="s">
        <v>129</v>
      </c>
      <c r="E42" s="354" t="s">
        <v>129</v>
      </c>
      <c r="F42" s="354" t="s">
        <v>129</v>
      </c>
      <c r="G42" s="354" t="s">
        <v>129</v>
      </c>
      <c r="H42" s="356" t="s">
        <v>119</v>
      </c>
      <c r="I42" s="125"/>
      <c r="J42" s="40"/>
      <c r="K42" s="41"/>
      <c r="L42" s="41"/>
    </row>
    <row r="43" spans="1:13" s="43" customFormat="1" ht="78" customHeight="1">
      <c r="A43" s="843"/>
      <c r="B43" s="356" t="s">
        <v>93</v>
      </c>
      <c r="C43" s="82" t="s">
        <v>646</v>
      </c>
      <c r="D43" s="394" t="s">
        <v>413</v>
      </c>
      <c r="E43" s="354" t="s">
        <v>129</v>
      </c>
      <c r="F43" s="354" t="s">
        <v>129</v>
      </c>
      <c r="G43" s="354" t="s">
        <v>129</v>
      </c>
      <c r="H43" s="356" t="s">
        <v>93</v>
      </c>
      <c r="I43" s="125"/>
      <c r="J43" s="40"/>
      <c r="K43" s="41"/>
      <c r="L43" s="41"/>
    </row>
    <row r="44" spans="1:13" s="43" customFormat="1" ht="78" customHeight="1">
      <c r="A44" s="843"/>
      <c r="B44" s="356" t="s">
        <v>138</v>
      </c>
      <c r="C44" s="44" t="s">
        <v>139</v>
      </c>
      <c r="D44" s="354" t="s">
        <v>129</v>
      </c>
      <c r="E44" s="354" t="s">
        <v>129</v>
      </c>
      <c r="F44" s="354" t="s">
        <v>129</v>
      </c>
      <c r="G44" s="354" t="s">
        <v>129</v>
      </c>
      <c r="H44" s="356" t="s">
        <v>138</v>
      </c>
      <c r="I44" s="124"/>
      <c r="J44" s="40"/>
      <c r="K44" s="41"/>
      <c r="L44" s="41"/>
    </row>
    <row r="45" spans="1:13" s="43" customFormat="1" ht="78" customHeight="1">
      <c r="A45" s="843"/>
      <c r="B45" s="356" t="s">
        <v>144</v>
      </c>
      <c r="C45" s="44" t="s">
        <v>307</v>
      </c>
      <c r="D45" s="354" t="s">
        <v>129</v>
      </c>
      <c r="E45" s="354" t="s">
        <v>129</v>
      </c>
      <c r="F45" s="354" t="s">
        <v>129</v>
      </c>
      <c r="G45" s="354" t="s">
        <v>129</v>
      </c>
      <c r="H45" s="356" t="s">
        <v>144</v>
      </c>
      <c r="I45" s="124"/>
      <c r="J45" s="40"/>
      <c r="K45" s="41"/>
      <c r="L45" s="41"/>
    </row>
    <row r="46" spans="1:13" s="43" customFormat="1" ht="78" customHeight="1">
      <c r="A46" s="843"/>
      <c r="B46" s="356" t="s">
        <v>29</v>
      </c>
      <c r="C46" s="44" t="s">
        <v>30</v>
      </c>
      <c r="D46" s="46">
        <v>250</v>
      </c>
      <c r="E46" s="46">
        <v>250</v>
      </c>
      <c r="F46" s="46">
        <v>250</v>
      </c>
      <c r="G46" s="46">
        <v>250</v>
      </c>
      <c r="H46" s="356" t="s">
        <v>29</v>
      </c>
      <c r="I46" s="124"/>
      <c r="J46" s="40"/>
      <c r="K46" s="41"/>
      <c r="L46" s="41"/>
    </row>
    <row r="47" spans="1:13" s="43" customFormat="1" ht="78" customHeight="1">
      <c r="A47" s="843"/>
      <c r="B47" s="356" t="s">
        <v>31</v>
      </c>
      <c r="C47" s="82" t="s">
        <v>688</v>
      </c>
      <c r="D47" s="394" t="s">
        <v>413</v>
      </c>
      <c r="E47" s="46">
        <v>200</v>
      </c>
      <c r="F47" s="46">
        <v>200</v>
      </c>
      <c r="G47" s="46">
        <v>200</v>
      </c>
      <c r="H47" s="356" t="s">
        <v>31</v>
      </c>
      <c r="I47" s="124"/>
      <c r="K47" s="40"/>
      <c r="L47" s="41"/>
      <c r="M47" s="41"/>
    </row>
    <row r="48" spans="1:13" s="43" customFormat="1" ht="78" customHeight="1">
      <c r="A48" s="843"/>
      <c r="B48" s="356" t="s">
        <v>697</v>
      </c>
      <c r="C48" s="82" t="s">
        <v>698</v>
      </c>
      <c r="D48" s="46">
        <v>80</v>
      </c>
      <c r="E48" s="46">
        <v>80</v>
      </c>
      <c r="F48" s="46">
        <v>80</v>
      </c>
      <c r="G48" s="46">
        <v>80</v>
      </c>
      <c r="H48" s="356" t="s">
        <v>699</v>
      </c>
      <c r="I48" s="125" t="s">
        <v>694</v>
      </c>
      <c r="K48" s="40"/>
      <c r="L48" s="41"/>
      <c r="M48" s="41"/>
    </row>
    <row r="49" spans="1:13" s="43" customFormat="1" ht="78" customHeight="1">
      <c r="A49" s="843"/>
      <c r="B49" s="356" t="s">
        <v>787</v>
      </c>
      <c r="C49" s="82" t="s">
        <v>788</v>
      </c>
      <c r="D49" s="394" t="s">
        <v>413</v>
      </c>
      <c r="E49" s="46">
        <v>100</v>
      </c>
      <c r="F49" s="46">
        <v>100</v>
      </c>
      <c r="G49" s="463" t="s">
        <v>615</v>
      </c>
      <c r="H49" s="356" t="s">
        <v>787</v>
      </c>
      <c r="I49" s="125"/>
      <c r="J49" s="42"/>
      <c r="K49" s="40"/>
      <c r="L49" s="41"/>
      <c r="M49" s="41"/>
    </row>
    <row r="50" spans="1:13" s="43" customFormat="1" ht="78" customHeight="1">
      <c r="A50" s="843"/>
      <c r="B50" s="356" t="s">
        <v>20</v>
      </c>
      <c r="C50" s="82" t="s">
        <v>236</v>
      </c>
      <c r="D50" s="394">
        <v>150</v>
      </c>
      <c r="E50" s="46">
        <v>150</v>
      </c>
      <c r="F50" s="46">
        <v>150</v>
      </c>
      <c r="G50" s="46">
        <v>150</v>
      </c>
      <c r="H50" s="356" t="s">
        <v>20</v>
      </c>
      <c r="I50" s="124" t="s">
        <v>986</v>
      </c>
      <c r="J50" s="40"/>
      <c r="K50" s="41"/>
      <c r="L50" s="41"/>
    </row>
    <row r="51" spans="1:13" s="43" customFormat="1" ht="78" customHeight="1">
      <c r="A51" s="843"/>
      <c r="B51" s="356" t="s">
        <v>648</v>
      </c>
      <c r="C51" s="82" t="s">
        <v>479</v>
      </c>
      <c r="D51" s="394">
        <v>80</v>
      </c>
      <c r="E51" s="354" t="s">
        <v>129</v>
      </c>
      <c r="F51" s="354" t="s">
        <v>129</v>
      </c>
      <c r="G51" s="354" t="s">
        <v>129</v>
      </c>
      <c r="H51" s="356" t="s">
        <v>648</v>
      </c>
      <c r="I51" s="124"/>
      <c r="J51" s="40"/>
      <c r="K51" s="41"/>
      <c r="L51" s="41"/>
    </row>
    <row r="52" spans="1:13" s="43" customFormat="1" ht="78" customHeight="1">
      <c r="A52" s="843"/>
      <c r="B52" s="356" t="s">
        <v>308</v>
      </c>
      <c r="C52" s="82" t="s">
        <v>647</v>
      </c>
      <c r="D52" s="46">
        <v>250</v>
      </c>
      <c r="E52" s="46">
        <v>250</v>
      </c>
      <c r="F52" s="46">
        <v>250</v>
      </c>
      <c r="G52" s="46">
        <v>250</v>
      </c>
      <c r="H52" s="356" t="s">
        <v>308</v>
      </c>
      <c r="I52" s="124"/>
      <c r="J52" s="40"/>
      <c r="K52" s="41"/>
      <c r="L52" s="41"/>
    </row>
    <row r="53" spans="1:13" s="43" customFormat="1" ht="78" customHeight="1">
      <c r="A53" s="843"/>
      <c r="B53" s="356" t="s">
        <v>298</v>
      </c>
      <c r="C53" s="82" t="s">
        <v>649</v>
      </c>
      <c r="D53" s="46">
        <v>0</v>
      </c>
      <c r="E53" s="46">
        <v>0</v>
      </c>
      <c r="F53" s="46">
        <v>0</v>
      </c>
      <c r="G53" s="46">
        <v>0</v>
      </c>
      <c r="H53" s="356" t="s">
        <v>298</v>
      </c>
      <c r="I53" s="124"/>
      <c r="J53" s="40"/>
      <c r="K53" s="41"/>
      <c r="L53" s="41"/>
    </row>
    <row r="54" spans="1:13" s="43" customFormat="1" ht="78" customHeight="1">
      <c r="A54" s="843"/>
      <c r="B54" s="356" t="s">
        <v>299</v>
      </c>
      <c r="C54" s="82" t="s">
        <v>650</v>
      </c>
      <c r="D54" s="46" t="s">
        <v>413</v>
      </c>
      <c r="E54" s="46">
        <v>250</v>
      </c>
      <c r="F54" s="46">
        <v>250</v>
      </c>
      <c r="G54" s="46">
        <v>250</v>
      </c>
      <c r="H54" s="356" t="s">
        <v>299</v>
      </c>
      <c r="I54" s="124"/>
      <c r="J54" s="40"/>
      <c r="K54" s="41"/>
      <c r="L54" s="41"/>
    </row>
    <row r="55" spans="1:13" s="43" customFormat="1" ht="78" customHeight="1">
      <c r="A55" s="843"/>
      <c r="B55" s="356" t="s">
        <v>300</v>
      </c>
      <c r="C55" s="82" t="s">
        <v>651</v>
      </c>
      <c r="D55" s="394">
        <v>350</v>
      </c>
      <c r="E55" s="46">
        <v>350</v>
      </c>
      <c r="F55" s="46">
        <v>350</v>
      </c>
      <c r="G55" s="46">
        <v>350</v>
      </c>
      <c r="H55" s="356" t="s">
        <v>300</v>
      </c>
      <c r="I55" s="124"/>
      <c r="J55" s="40"/>
      <c r="K55" s="41"/>
      <c r="L55" s="41"/>
    </row>
    <row r="56" spans="1:13" s="43" customFormat="1" ht="78" customHeight="1">
      <c r="A56" s="843"/>
      <c r="B56" s="356" t="s">
        <v>301</v>
      </c>
      <c r="C56" s="82" t="s">
        <v>652</v>
      </c>
      <c r="D56" s="46" t="s">
        <v>413</v>
      </c>
      <c r="E56" s="46">
        <v>450</v>
      </c>
      <c r="F56" s="46">
        <v>450</v>
      </c>
      <c r="G56" s="46">
        <v>450</v>
      </c>
      <c r="H56" s="356" t="s">
        <v>301</v>
      </c>
      <c r="I56" s="124"/>
      <c r="J56" s="40"/>
      <c r="K56" s="41"/>
      <c r="L56" s="41"/>
    </row>
    <row r="57" spans="1:13" s="43" customFormat="1" ht="78" customHeight="1">
      <c r="A57" s="843"/>
      <c r="B57" s="356" t="s">
        <v>302</v>
      </c>
      <c r="C57" s="82" t="s">
        <v>768</v>
      </c>
      <c r="D57" s="46" t="s">
        <v>413</v>
      </c>
      <c r="E57" s="394" t="s">
        <v>413</v>
      </c>
      <c r="F57" s="46">
        <v>350</v>
      </c>
      <c r="G57" s="46">
        <v>350</v>
      </c>
      <c r="H57" s="356" t="s">
        <v>302</v>
      </c>
      <c r="I57" s="124"/>
      <c r="J57" s="40"/>
      <c r="K57" s="41"/>
      <c r="L57" s="41"/>
    </row>
    <row r="58" spans="1:13" s="43" customFormat="1" ht="78" customHeight="1">
      <c r="A58" s="843"/>
      <c r="B58" s="356" t="s">
        <v>653</v>
      </c>
      <c r="C58" s="82" t="s">
        <v>654</v>
      </c>
      <c r="D58" s="46" t="s">
        <v>413</v>
      </c>
      <c r="E58" s="46">
        <v>250</v>
      </c>
      <c r="F58" s="46">
        <v>250</v>
      </c>
      <c r="G58" s="46">
        <v>250</v>
      </c>
      <c r="H58" s="356" t="s">
        <v>653</v>
      </c>
      <c r="I58" s="124"/>
      <c r="J58" s="40"/>
      <c r="K58" s="41"/>
      <c r="L58" s="41"/>
    </row>
    <row r="59" spans="1:13" s="43" customFormat="1" ht="78" customHeight="1">
      <c r="A59" s="843"/>
      <c r="B59" s="356" t="s">
        <v>303</v>
      </c>
      <c r="C59" s="82" t="s">
        <v>655</v>
      </c>
      <c r="D59" s="46" t="s">
        <v>413</v>
      </c>
      <c r="E59" s="46">
        <v>250</v>
      </c>
      <c r="F59" s="46">
        <v>250</v>
      </c>
      <c r="G59" s="46">
        <v>250</v>
      </c>
      <c r="H59" s="356" t="s">
        <v>303</v>
      </c>
      <c r="I59" s="124"/>
      <c r="J59" s="40"/>
      <c r="K59" s="41"/>
      <c r="L59" s="41"/>
    </row>
    <row r="60" spans="1:13" s="43" customFormat="1" ht="78" customHeight="1">
      <c r="A60" s="843"/>
      <c r="B60" s="356" t="s">
        <v>729</v>
      </c>
      <c r="C60" s="82" t="s">
        <v>1074</v>
      </c>
      <c r="D60" s="46">
        <v>0</v>
      </c>
      <c r="E60" s="46">
        <v>0</v>
      </c>
      <c r="F60" s="46">
        <v>0</v>
      </c>
      <c r="G60" s="46">
        <v>0</v>
      </c>
      <c r="H60" s="356" t="s">
        <v>729</v>
      </c>
      <c r="I60" s="124"/>
      <c r="J60" s="40"/>
      <c r="K60" s="41"/>
    </row>
    <row r="61" spans="1:13" s="43" customFormat="1" ht="78" customHeight="1">
      <c r="A61" s="843"/>
      <c r="B61" s="356" t="s">
        <v>304</v>
      </c>
      <c r="C61" s="82" t="s">
        <v>656</v>
      </c>
      <c r="D61" s="46">
        <v>250</v>
      </c>
      <c r="E61" s="46">
        <v>250</v>
      </c>
      <c r="F61" s="46">
        <v>250</v>
      </c>
      <c r="G61" s="46">
        <v>250</v>
      </c>
      <c r="H61" s="356" t="s">
        <v>304</v>
      </c>
      <c r="I61" s="124"/>
      <c r="J61" s="40"/>
      <c r="K61" s="41"/>
      <c r="L61" s="41"/>
    </row>
    <row r="62" spans="1:13" s="43" customFormat="1" ht="78" customHeight="1">
      <c r="A62" s="843"/>
      <c r="B62" s="356" t="s">
        <v>305</v>
      </c>
      <c r="C62" s="82" t="s">
        <v>769</v>
      </c>
      <c r="D62" s="46" t="s">
        <v>413</v>
      </c>
      <c r="E62" s="394" t="s">
        <v>413</v>
      </c>
      <c r="F62" s="46">
        <v>350</v>
      </c>
      <c r="G62" s="46">
        <v>350</v>
      </c>
      <c r="H62" s="356" t="s">
        <v>305</v>
      </c>
      <c r="I62" s="124"/>
      <c r="J62" s="40"/>
      <c r="K62" s="41"/>
      <c r="L62" s="41"/>
    </row>
    <row r="63" spans="1:13" s="43" customFormat="1" ht="78" customHeight="1">
      <c r="A63" s="843"/>
      <c r="B63" s="356" t="s">
        <v>551</v>
      </c>
      <c r="C63" s="82" t="s">
        <v>657</v>
      </c>
      <c r="D63" s="354" t="s">
        <v>129</v>
      </c>
      <c r="E63" s="354" t="s">
        <v>129</v>
      </c>
      <c r="F63" s="354" t="s">
        <v>129</v>
      </c>
      <c r="G63" s="354" t="s">
        <v>129</v>
      </c>
      <c r="H63" s="356" t="s">
        <v>551</v>
      </c>
      <c r="I63" s="124"/>
      <c r="J63" s="40"/>
      <c r="K63" s="41"/>
      <c r="L63" s="41"/>
    </row>
    <row r="64" spans="1:13" s="43" customFormat="1" ht="78" customHeight="1">
      <c r="A64" s="843"/>
      <c r="B64" s="356" t="s">
        <v>541</v>
      </c>
      <c r="C64" s="82" t="s">
        <v>658</v>
      </c>
      <c r="D64" s="46" t="s">
        <v>413</v>
      </c>
      <c r="E64" s="46">
        <v>350</v>
      </c>
      <c r="F64" s="46">
        <v>350</v>
      </c>
      <c r="G64" s="46">
        <v>350</v>
      </c>
      <c r="H64" s="356" t="s">
        <v>541</v>
      </c>
      <c r="I64" s="124"/>
      <c r="J64" s="40"/>
      <c r="K64" s="41"/>
      <c r="L64" s="41"/>
    </row>
    <row r="65" spans="1:13" s="43" customFormat="1" ht="78" customHeight="1">
      <c r="A65" s="843"/>
      <c r="B65" s="356" t="s">
        <v>542</v>
      </c>
      <c r="C65" s="82" t="s">
        <v>659</v>
      </c>
      <c r="D65" s="46" t="s">
        <v>413</v>
      </c>
      <c r="E65" s="46">
        <v>350</v>
      </c>
      <c r="F65" s="46">
        <v>350</v>
      </c>
      <c r="G65" s="46">
        <v>350</v>
      </c>
      <c r="H65" s="356" t="s">
        <v>542</v>
      </c>
      <c r="I65" s="124"/>
      <c r="J65" s="40"/>
      <c r="K65" s="41"/>
      <c r="L65" s="41"/>
    </row>
    <row r="66" spans="1:13" s="43" customFormat="1" ht="146.25" customHeight="1">
      <c r="A66" s="843"/>
      <c r="B66" s="356" t="s">
        <v>780</v>
      </c>
      <c r="C66" s="94" t="s">
        <v>783</v>
      </c>
      <c r="D66" s="46" t="s">
        <v>413</v>
      </c>
      <c r="E66" s="394">
        <v>400</v>
      </c>
      <c r="F66" s="394" t="s">
        <v>413</v>
      </c>
      <c r="G66" s="394">
        <v>400</v>
      </c>
      <c r="H66" s="356" t="s">
        <v>780</v>
      </c>
      <c r="I66" s="124"/>
      <c r="J66" s="40"/>
      <c r="K66" s="41"/>
      <c r="L66" s="41"/>
    </row>
    <row r="67" spans="1:13" s="43" customFormat="1" ht="78" customHeight="1">
      <c r="A67" s="843"/>
      <c r="B67" s="356" t="s">
        <v>770</v>
      </c>
      <c r="C67" s="82" t="s">
        <v>771</v>
      </c>
      <c r="D67" s="46" t="s">
        <v>413</v>
      </c>
      <c r="E67" s="394" t="s">
        <v>413</v>
      </c>
      <c r="F67" s="354" t="s">
        <v>129</v>
      </c>
      <c r="G67" s="394" t="s">
        <v>413</v>
      </c>
      <c r="H67" s="356" t="s">
        <v>770</v>
      </c>
      <c r="I67" s="124"/>
      <c r="J67" s="40"/>
      <c r="K67" s="41"/>
      <c r="L67" s="41"/>
    </row>
    <row r="68" spans="1:13" s="43" customFormat="1" ht="82.15" customHeight="1">
      <c r="A68" s="843"/>
      <c r="B68" s="356" t="s">
        <v>669</v>
      </c>
      <c r="C68" s="45" t="s">
        <v>781</v>
      </c>
      <c r="D68" s="46" t="s">
        <v>413</v>
      </c>
      <c r="E68" s="46">
        <v>400</v>
      </c>
      <c r="F68" s="394" t="s">
        <v>413</v>
      </c>
      <c r="G68" s="394" t="s">
        <v>413</v>
      </c>
      <c r="H68" s="356" t="s">
        <v>669</v>
      </c>
      <c r="I68" s="124"/>
      <c r="J68" s="40"/>
      <c r="K68" s="41"/>
      <c r="L68" s="41"/>
    </row>
    <row r="69" spans="1:13" s="43" customFormat="1" ht="82.15" customHeight="1">
      <c r="A69" s="843"/>
      <c r="B69" s="356" t="s">
        <v>660</v>
      </c>
      <c r="C69" s="45" t="s">
        <v>661</v>
      </c>
      <c r="D69" s="46" t="s">
        <v>413</v>
      </c>
      <c r="E69" s="354" t="s">
        <v>129</v>
      </c>
      <c r="F69" s="354" t="s">
        <v>129</v>
      </c>
      <c r="G69" s="354" t="s">
        <v>129</v>
      </c>
      <c r="H69" s="356" t="s">
        <v>660</v>
      </c>
      <c r="I69" s="124"/>
      <c r="J69" s="40"/>
      <c r="K69" s="41"/>
      <c r="L69" s="41"/>
    </row>
    <row r="70" spans="1:13" s="43" customFormat="1" ht="78" customHeight="1">
      <c r="A70" s="843"/>
      <c r="B70" s="356" t="s">
        <v>199</v>
      </c>
      <c r="C70" s="82" t="s">
        <v>200</v>
      </c>
      <c r="D70" s="354" t="s">
        <v>129</v>
      </c>
      <c r="E70" s="354" t="s">
        <v>129</v>
      </c>
      <c r="F70" s="354" t="s">
        <v>129</v>
      </c>
      <c r="G70" s="354" t="s">
        <v>129</v>
      </c>
      <c r="H70" s="356" t="s">
        <v>199</v>
      </c>
      <c r="I70" s="124"/>
      <c r="J70" s="40"/>
      <c r="K70" s="41"/>
      <c r="L70" s="41"/>
    </row>
    <row r="71" spans="1:13" s="43" customFormat="1" ht="78" customHeight="1">
      <c r="A71" s="843"/>
      <c r="B71" s="356" t="s">
        <v>177</v>
      </c>
      <c r="C71" s="82" t="s">
        <v>662</v>
      </c>
      <c r="D71" s="394">
        <v>100</v>
      </c>
      <c r="E71" s="394">
        <v>100</v>
      </c>
      <c r="F71" s="394">
        <v>100</v>
      </c>
      <c r="G71" s="394">
        <v>100</v>
      </c>
      <c r="H71" s="356" t="s">
        <v>177</v>
      </c>
      <c r="I71" s="124"/>
      <c r="J71" s="40"/>
      <c r="K71" s="41"/>
      <c r="L71" s="41"/>
    </row>
    <row r="72" spans="1:13" s="43" customFormat="1" ht="84" customHeight="1">
      <c r="A72" s="843"/>
      <c r="B72" s="356" t="s">
        <v>25</v>
      </c>
      <c r="C72" s="44" t="s">
        <v>502</v>
      </c>
      <c r="D72" s="394">
        <v>50</v>
      </c>
      <c r="E72" s="394">
        <v>50</v>
      </c>
      <c r="F72" s="394">
        <v>50</v>
      </c>
      <c r="G72" s="394">
        <v>50</v>
      </c>
      <c r="H72" s="356" t="s">
        <v>25</v>
      </c>
      <c r="I72" s="124"/>
      <c r="J72" s="40"/>
      <c r="K72" s="41"/>
      <c r="L72" s="41"/>
    </row>
    <row r="73" spans="1:13" s="43" customFormat="1" ht="276" customHeight="1">
      <c r="A73" s="843"/>
      <c r="B73" s="638" t="s">
        <v>1303</v>
      </c>
      <c r="C73" s="94" t="s">
        <v>1301</v>
      </c>
      <c r="D73" s="46" t="s">
        <v>413</v>
      </c>
      <c r="E73" s="46" t="s">
        <v>413</v>
      </c>
      <c r="F73" s="46" t="s">
        <v>413</v>
      </c>
      <c r="G73" s="394">
        <v>400</v>
      </c>
      <c r="H73" s="638" t="s">
        <v>1303</v>
      </c>
      <c r="I73" s="124" t="s">
        <v>1300</v>
      </c>
      <c r="J73" s="40"/>
      <c r="K73" s="41"/>
      <c r="L73" s="41"/>
    </row>
    <row r="74" spans="1:13" s="43" customFormat="1" ht="84" customHeight="1">
      <c r="A74" s="843"/>
      <c r="B74" s="356" t="s">
        <v>277</v>
      </c>
      <c r="C74" s="44" t="s">
        <v>663</v>
      </c>
      <c r="D74" s="394">
        <v>100</v>
      </c>
      <c r="E74" s="394">
        <v>100</v>
      </c>
      <c r="F74" s="394">
        <v>100</v>
      </c>
      <c r="G74" s="394">
        <v>100</v>
      </c>
      <c r="H74" s="356" t="s">
        <v>277</v>
      </c>
      <c r="I74" s="124" t="s">
        <v>702</v>
      </c>
      <c r="J74" s="40"/>
      <c r="K74" s="41"/>
      <c r="L74" s="41"/>
    </row>
    <row r="75" spans="1:13" s="43" customFormat="1" ht="84" customHeight="1">
      <c r="A75" s="843"/>
      <c r="B75" s="356" t="s">
        <v>772</v>
      </c>
      <c r="C75" s="44" t="s">
        <v>773</v>
      </c>
      <c r="D75" s="394">
        <v>30</v>
      </c>
      <c r="E75" s="354" t="s">
        <v>129</v>
      </c>
      <c r="F75" s="354" t="s">
        <v>129</v>
      </c>
      <c r="G75" s="354" t="s">
        <v>129</v>
      </c>
      <c r="H75" s="356" t="s">
        <v>772</v>
      </c>
      <c r="I75" s="124"/>
      <c r="J75" s="40"/>
      <c r="K75" s="41"/>
      <c r="L75" s="41"/>
    </row>
    <row r="76" spans="1:13" s="43" customFormat="1" ht="111" customHeight="1">
      <c r="A76" s="843"/>
      <c r="B76" s="356" t="s">
        <v>695</v>
      </c>
      <c r="C76" s="94" t="s">
        <v>696</v>
      </c>
      <c r="D76" s="394">
        <v>250</v>
      </c>
      <c r="E76" s="394">
        <v>250</v>
      </c>
      <c r="F76" s="394">
        <v>250</v>
      </c>
      <c r="G76" s="394">
        <v>250</v>
      </c>
      <c r="H76" s="356" t="s">
        <v>695</v>
      </c>
      <c r="I76" s="124" t="s">
        <v>700</v>
      </c>
      <c r="K76" s="40"/>
      <c r="L76" s="41"/>
      <c r="M76" s="41"/>
    </row>
    <row r="77" spans="1:13" s="43" customFormat="1" ht="148.9" customHeight="1">
      <c r="A77" s="843"/>
      <c r="B77" s="356" t="s">
        <v>664</v>
      </c>
      <c r="C77" s="45" t="s">
        <v>665</v>
      </c>
      <c r="D77" s="46" t="s">
        <v>413</v>
      </c>
      <c r="E77" s="46">
        <v>200</v>
      </c>
      <c r="F77" s="46">
        <v>200</v>
      </c>
      <c r="G77" s="394">
        <v>200</v>
      </c>
      <c r="H77" s="356" t="s">
        <v>664</v>
      </c>
      <c r="I77" s="124" t="s">
        <v>796</v>
      </c>
      <c r="J77" s="40"/>
      <c r="K77" s="41"/>
      <c r="L77" s="41"/>
    </row>
    <row r="78" spans="1:13" s="43" customFormat="1" ht="117.6" customHeight="1">
      <c r="A78" s="843"/>
      <c r="B78" s="356" t="s">
        <v>784</v>
      </c>
      <c r="C78" s="45" t="s">
        <v>785</v>
      </c>
      <c r="D78" s="46" t="s">
        <v>413</v>
      </c>
      <c r="E78" s="394">
        <v>400</v>
      </c>
      <c r="F78" s="394">
        <v>400</v>
      </c>
      <c r="G78" s="394">
        <v>400</v>
      </c>
      <c r="H78" s="356" t="s">
        <v>784</v>
      </c>
      <c r="I78" s="124"/>
      <c r="J78" s="40"/>
      <c r="K78" s="41"/>
      <c r="L78" s="41"/>
    </row>
    <row r="79" spans="1:13" s="43" customFormat="1" ht="98.45" customHeight="1">
      <c r="A79" s="843"/>
      <c r="B79" s="356" t="s">
        <v>666</v>
      </c>
      <c r="C79" s="45" t="s">
        <v>667</v>
      </c>
      <c r="D79" s="46" t="s">
        <v>413</v>
      </c>
      <c r="E79" s="394">
        <v>400</v>
      </c>
      <c r="F79" s="394" t="s">
        <v>413</v>
      </c>
      <c r="G79" s="394" t="s">
        <v>413</v>
      </c>
      <c r="H79" s="356" t="s">
        <v>666</v>
      </c>
      <c r="I79" s="124"/>
      <c r="J79" s="40"/>
      <c r="K79" s="41"/>
      <c r="L79" s="41"/>
    </row>
    <row r="80" spans="1:13" s="43" customFormat="1" ht="219.6" customHeight="1">
      <c r="A80" s="843"/>
      <c r="B80" s="356" t="s">
        <v>786</v>
      </c>
      <c r="C80" s="45" t="s">
        <v>789</v>
      </c>
      <c r="D80" s="46" t="s">
        <v>413</v>
      </c>
      <c r="E80" s="394">
        <v>650</v>
      </c>
      <c r="F80" s="394">
        <v>650</v>
      </c>
      <c r="G80" s="394">
        <v>650</v>
      </c>
      <c r="H80" s="356" t="s">
        <v>786</v>
      </c>
      <c r="I80" s="455" t="s">
        <v>991</v>
      </c>
      <c r="J80" s="40"/>
      <c r="K80" s="41"/>
      <c r="L80" s="41"/>
    </row>
    <row r="81" spans="1:12" s="43" customFormat="1" ht="205.15" customHeight="1">
      <c r="A81" s="843"/>
      <c r="B81" s="356" t="s">
        <v>790</v>
      </c>
      <c r="C81" s="45" t="s">
        <v>791</v>
      </c>
      <c r="D81" s="46" t="s">
        <v>413</v>
      </c>
      <c r="E81" s="394">
        <v>500</v>
      </c>
      <c r="F81" s="394">
        <v>500</v>
      </c>
      <c r="G81" s="394">
        <v>500</v>
      </c>
      <c r="H81" s="356" t="s">
        <v>790</v>
      </c>
      <c r="I81" s="455" t="s">
        <v>991</v>
      </c>
      <c r="J81" s="40"/>
      <c r="K81" s="41"/>
      <c r="L81" s="41"/>
    </row>
    <row r="82" spans="1:12" s="43" customFormat="1" ht="86.45" customHeight="1">
      <c r="A82" s="843"/>
      <c r="B82" s="356" t="s">
        <v>111</v>
      </c>
      <c r="C82" s="45" t="s">
        <v>641</v>
      </c>
      <c r="D82" s="46" t="s">
        <v>413</v>
      </c>
      <c r="E82" s="354" t="s">
        <v>129</v>
      </c>
      <c r="F82" s="354" t="s">
        <v>129</v>
      </c>
      <c r="G82" s="354" t="s">
        <v>129</v>
      </c>
      <c r="H82" s="356" t="s">
        <v>111</v>
      </c>
      <c r="I82" s="124"/>
      <c r="J82" s="40"/>
      <c r="K82" s="41"/>
      <c r="L82" s="41"/>
    </row>
    <row r="83" spans="1:12" s="43" customFormat="1" ht="78" customHeight="1">
      <c r="A83" s="843"/>
      <c r="B83" s="356" t="s">
        <v>410</v>
      </c>
      <c r="C83" s="44" t="s">
        <v>117</v>
      </c>
      <c r="D83" s="354" t="s">
        <v>129</v>
      </c>
      <c r="E83" s="354" t="s">
        <v>129</v>
      </c>
      <c r="F83" s="354" t="s">
        <v>129</v>
      </c>
      <c r="G83" s="354" t="s">
        <v>129</v>
      </c>
      <c r="H83" s="356" t="s">
        <v>410</v>
      </c>
      <c r="I83" s="124"/>
      <c r="J83" s="40"/>
      <c r="K83" s="41"/>
      <c r="L83" s="41"/>
    </row>
    <row r="84" spans="1:12" s="43" customFormat="1" ht="78" customHeight="1">
      <c r="A84" s="843"/>
      <c r="B84" s="356" t="s">
        <v>391</v>
      </c>
      <c r="C84" s="44" t="s">
        <v>43</v>
      </c>
      <c r="D84" s="354" t="s">
        <v>129</v>
      </c>
      <c r="E84" s="354" t="s">
        <v>129</v>
      </c>
      <c r="F84" s="354" t="s">
        <v>129</v>
      </c>
      <c r="G84" s="354" t="s">
        <v>129</v>
      </c>
      <c r="H84" s="356" t="s">
        <v>391</v>
      </c>
      <c r="I84" s="124"/>
      <c r="J84" s="40"/>
      <c r="K84" s="41"/>
      <c r="L84" s="41"/>
    </row>
    <row r="85" spans="1:12" s="43" customFormat="1" ht="78" customHeight="1">
      <c r="A85" s="843"/>
      <c r="B85" s="356" t="s">
        <v>23</v>
      </c>
      <c r="C85" s="44" t="s">
        <v>24</v>
      </c>
      <c r="D85" s="354" t="s">
        <v>129</v>
      </c>
      <c r="E85" s="354" t="s">
        <v>129</v>
      </c>
      <c r="F85" s="354" t="s">
        <v>129</v>
      </c>
      <c r="G85" s="354" t="s">
        <v>129</v>
      </c>
      <c r="H85" s="356" t="s">
        <v>23</v>
      </c>
      <c r="I85" s="124"/>
      <c r="J85" s="40"/>
      <c r="K85" s="41"/>
      <c r="L85" s="41"/>
    </row>
    <row r="86" spans="1:12" s="43" customFormat="1" ht="100.15" customHeight="1">
      <c r="A86" s="843"/>
      <c r="B86" s="356" t="s">
        <v>140</v>
      </c>
      <c r="C86" s="45" t="s">
        <v>118</v>
      </c>
      <c r="D86" s="394">
        <v>100</v>
      </c>
      <c r="E86" s="394">
        <v>100</v>
      </c>
      <c r="F86" s="394">
        <v>100</v>
      </c>
      <c r="G86" s="394">
        <v>100</v>
      </c>
      <c r="H86" s="356" t="s">
        <v>140</v>
      </c>
      <c r="I86" s="125"/>
      <c r="J86" s="40"/>
      <c r="K86" s="41"/>
      <c r="L86" s="41"/>
    </row>
    <row r="87" spans="1:12" s="43" customFormat="1" ht="78" customHeight="1">
      <c r="A87" s="843"/>
      <c r="B87" s="356" t="s">
        <v>398</v>
      </c>
      <c r="C87" s="44" t="s">
        <v>399</v>
      </c>
      <c r="D87" s="394">
        <v>150</v>
      </c>
      <c r="E87" s="354" t="s">
        <v>129</v>
      </c>
      <c r="F87" s="354" t="s">
        <v>129</v>
      </c>
      <c r="G87" s="354" t="s">
        <v>129</v>
      </c>
      <c r="H87" s="356" t="s">
        <v>398</v>
      </c>
      <c r="I87" s="124"/>
      <c r="J87" s="40"/>
      <c r="K87" s="41"/>
      <c r="L87" s="41"/>
    </row>
    <row r="88" spans="1:12" s="43" customFormat="1" ht="78" customHeight="1" thickBot="1">
      <c r="A88" s="854"/>
      <c r="B88" s="402" t="s">
        <v>668</v>
      </c>
      <c r="C88" s="491" t="s">
        <v>988</v>
      </c>
      <c r="D88" s="178">
        <v>100</v>
      </c>
      <c r="E88" s="178">
        <v>100</v>
      </c>
      <c r="F88" s="178">
        <v>100</v>
      </c>
      <c r="G88" s="178">
        <v>100</v>
      </c>
      <c r="H88" s="399" t="s">
        <v>668</v>
      </c>
      <c r="I88" s="179" t="s">
        <v>686</v>
      </c>
      <c r="J88" s="40"/>
      <c r="K88" s="41"/>
      <c r="L88" s="41"/>
    </row>
    <row r="89" spans="1:12" ht="48.75" customHeight="1">
      <c r="A89" s="47"/>
      <c r="B89" s="490" t="s">
        <v>351</v>
      </c>
      <c r="C89" s="490"/>
      <c r="D89" s="494"/>
      <c r="E89" s="79"/>
      <c r="F89" s="79"/>
      <c r="G89" s="79"/>
      <c r="H89" s="188"/>
      <c r="I89" s="48"/>
      <c r="J89" s="40"/>
      <c r="K89" s="41"/>
      <c r="L89" s="41"/>
    </row>
    <row r="90" spans="1:12" ht="48.75" customHeight="1">
      <c r="A90" s="49"/>
      <c r="B90" s="81" t="s">
        <v>352</v>
      </c>
      <c r="C90" s="81"/>
      <c r="D90" s="494"/>
      <c r="E90" s="79"/>
      <c r="F90" s="79"/>
      <c r="G90" s="79"/>
      <c r="H90" s="188"/>
      <c r="I90" s="48"/>
      <c r="J90" s="40"/>
      <c r="K90" s="41"/>
      <c r="L90" s="41"/>
    </row>
    <row r="91" spans="1:12" ht="19.5">
      <c r="J91" s="40"/>
      <c r="K91" s="41"/>
      <c r="L91" s="41"/>
    </row>
  </sheetData>
  <mergeCells count="7">
    <mergeCell ref="A1:A88"/>
    <mergeCell ref="H8:H9"/>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62"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
  <sheetViews>
    <sheetView workbookViewId="0">
      <selection activeCell="P28" sqref="P28"/>
    </sheetView>
  </sheetViews>
  <sheetFormatPr defaultColWidth="8.85546875" defaultRowHeight="12.75"/>
  <cols>
    <col min="1" max="16384" width="8.85546875" style="306"/>
  </cols>
  <sheetData/>
  <phoneticPr fontId="7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101"/>
  <sheetViews>
    <sheetView view="pageBreakPreview" zoomScale="25" zoomScaleNormal="75" zoomScaleSheetLayoutView="70" workbookViewId="0">
      <selection activeCell="G10" sqref="G10"/>
    </sheetView>
  </sheetViews>
  <sheetFormatPr defaultColWidth="9.140625" defaultRowHeight="12.75"/>
  <cols>
    <col min="1" max="1" width="21.42578125" style="88" customWidth="1"/>
    <col min="2" max="2" width="21.85546875" style="89" customWidth="1"/>
    <col min="3" max="3" width="207" style="93" customWidth="1"/>
    <col min="4" max="4" width="62.42578125" style="93" customWidth="1"/>
    <col min="5" max="5" width="56.5703125" style="93"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51.15" customHeight="1">
      <c r="A1" s="859" t="s">
        <v>970</v>
      </c>
      <c r="B1" s="863" t="s">
        <v>934</v>
      </c>
      <c r="C1" s="864"/>
      <c r="D1" s="358">
        <v>500</v>
      </c>
      <c r="E1" s="358">
        <v>500</v>
      </c>
      <c r="F1" s="359"/>
      <c r="G1" s="360"/>
    </row>
    <row r="2" spans="1:7" s="90" customFormat="1" ht="84" customHeight="1">
      <c r="A2" s="860"/>
      <c r="B2" s="865"/>
      <c r="C2" s="866"/>
      <c r="D2" s="351" t="s">
        <v>238</v>
      </c>
      <c r="E2" s="351" t="s">
        <v>238</v>
      </c>
      <c r="F2" s="361"/>
      <c r="G2" s="362"/>
    </row>
    <row r="3" spans="1:7" s="90" customFormat="1" ht="84" customHeight="1">
      <c r="A3" s="860"/>
      <c r="B3" s="865"/>
      <c r="C3" s="866"/>
      <c r="D3" s="351">
        <v>1242</v>
      </c>
      <c r="E3" s="351">
        <v>1242</v>
      </c>
      <c r="F3" s="361"/>
      <c r="G3" s="362"/>
    </row>
    <row r="4" spans="1:7" ht="84" customHeight="1">
      <c r="A4" s="860"/>
      <c r="B4" s="865"/>
      <c r="C4" s="866"/>
      <c r="D4" s="351" t="s">
        <v>239</v>
      </c>
      <c r="E4" s="351" t="s">
        <v>203</v>
      </c>
      <c r="F4" s="363"/>
      <c r="G4" s="364"/>
    </row>
    <row r="5" spans="1:7" ht="84" customHeight="1">
      <c r="A5" s="860"/>
      <c r="B5" s="865"/>
      <c r="C5" s="866"/>
      <c r="D5" s="351" t="s">
        <v>38</v>
      </c>
      <c r="E5" s="351" t="s">
        <v>38</v>
      </c>
      <c r="F5" s="363"/>
      <c r="G5" s="364"/>
    </row>
    <row r="6" spans="1:7" ht="84" customHeight="1">
      <c r="A6" s="860"/>
      <c r="B6" s="865"/>
      <c r="C6" s="866"/>
      <c r="D6" s="351" t="s">
        <v>603</v>
      </c>
      <c r="E6" s="351" t="s">
        <v>603</v>
      </c>
      <c r="F6" s="363"/>
      <c r="G6" s="364"/>
    </row>
    <row r="7" spans="1:7" ht="84" customHeight="1">
      <c r="A7" s="860"/>
      <c r="B7" s="867" t="s">
        <v>522</v>
      </c>
      <c r="C7" s="868"/>
      <c r="D7" s="126">
        <v>12500</v>
      </c>
      <c r="E7" s="126">
        <v>13550</v>
      </c>
      <c r="F7" s="838"/>
      <c r="G7" s="839"/>
    </row>
    <row r="8" spans="1:7" ht="84" customHeight="1">
      <c r="A8" s="860"/>
      <c r="B8" s="824" t="s">
        <v>523</v>
      </c>
      <c r="C8" s="825"/>
      <c r="D8" s="127" t="s">
        <v>1256</v>
      </c>
      <c r="E8" s="128" t="s">
        <v>1257</v>
      </c>
      <c r="F8" s="861" t="s">
        <v>524</v>
      </c>
      <c r="G8" s="134" t="s">
        <v>552</v>
      </c>
    </row>
    <row r="9" spans="1:7" ht="84" customHeight="1">
      <c r="A9" s="860"/>
      <c r="B9" s="869" t="s">
        <v>127</v>
      </c>
      <c r="C9" s="870"/>
      <c r="D9" s="365"/>
      <c r="E9" s="366"/>
      <c r="F9" s="862"/>
      <c r="G9" s="367"/>
    </row>
    <row r="10" spans="1:7" ht="84" customHeight="1">
      <c r="A10" s="860"/>
      <c r="B10" s="368" t="s">
        <v>3</v>
      </c>
      <c r="C10" s="139" t="s">
        <v>42</v>
      </c>
      <c r="D10" s="339" t="s">
        <v>129</v>
      </c>
      <c r="E10" s="129" t="s">
        <v>149</v>
      </c>
      <c r="F10" s="356" t="s">
        <v>3</v>
      </c>
      <c r="G10" s="124"/>
    </row>
    <row r="11" spans="1:7" ht="84" customHeight="1">
      <c r="A11" s="860"/>
      <c r="B11" s="368" t="s">
        <v>3</v>
      </c>
      <c r="C11" s="139" t="s">
        <v>457</v>
      </c>
      <c r="D11" s="339" t="s">
        <v>129</v>
      </c>
      <c r="E11" s="339" t="s">
        <v>129</v>
      </c>
      <c r="F11" s="368" t="s">
        <v>3</v>
      </c>
      <c r="G11" s="124"/>
    </row>
    <row r="12" spans="1:7" ht="148.15" customHeight="1">
      <c r="A12" s="860"/>
      <c r="B12" s="368" t="s">
        <v>3</v>
      </c>
      <c r="C12" s="139" t="s">
        <v>170</v>
      </c>
      <c r="D12" s="129" t="s">
        <v>149</v>
      </c>
      <c r="E12" s="129" t="s">
        <v>149</v>
      </c>
      <c r="F12" s="368" t="s">
        <v>3</v>
      </c>
      <c r="G12" s="124"/>
    </row>
    <row r="13" spans="1:7" ht="86.25" customHeight="1">
      <c r="A13" s="860"/>
      <c r="B13" s="369" t="s">
        <v>539</v>
      </c>
      <c r="C13" s="139" t="s">
        <v>499</v>
      </c>
      <c r="D13" s="339" t="s">
        <v>129</v>
      </c>
      <c r="E13" s="339" t="s">
        <v>129</v>
      </c>
      <c r="F13" s="369" t="s">
        <v>539</v>
      </c>
      <c r="G13" s="124"/>
    </row>
    <row r="14" spans="1:7" ht="84" customHeight="1">
      <c r="A14" s="860"/>
      <c r="B14" s="369" t="s">
        <v>128</v>
      </c>
      <c r="C14" s="140" t="s">
        <v>500</v>
      </c>
      <c r="D14" s="339" t="s">
        <v>129</v>
      </c>
      <c r="E14" s="339" t="s">
        <v>129</v>
      </c>
      <c r="F14" s="369" t="s">
        <v>128</v>
      </c>
      <c r="G14" s="124"/>
    </row>
    <row r="15" spans="1:7" ht="84" customHeight="1">
      <c r="A15" s="860"/>
      <c r="B15" s="369" t="s">
        <v>501</v>
      </c>
      <c r="C15" s="139" t="s">
        <v>583</v>
      </c>
      <c r="D15" s="339" t="s">
        <v>129</v>
      </c>
      <c r="E15" s="339" t="s">
        <v>129</v>
      </c>
      <c r="F15" s="369" t="s">
        <v>501</v>
      </c>
      <c r="G15" s="124"/>
    </row>
    <row r="16" spans="1:7" ht="84" customHeight="1">
      <c r="A16" s="860"/>
      <c r="B16" s="370" t="s">
        <v>130</v>
      </c>
      <c r="C16" s="140" t="s">
        <v>131</v>
      </c>
      <c r="D16" s="339" t="s">
        <v>129</v>
      </c>
      <c r="E16" s="339" t="s">
        <v>129</v>
      </c>
      <c r="F16" s="370" t="s">
        <v>130</v>
      </c>
      <c r="G16" s="124"/>
    </row>
    <row r="17" spans="1:7" ht="84" customHeight="1">
      <c r="A17" s="860"/>
      <c r="B17" s="370" t="s">
        <v>407</v>
      </c>
      <c r="C17" s="140" t="s">
        <v>408</v>
      </c>
      <c r="D17" s="339" t="s">
        <v>129</v>
      </c>
      <c r="E17" s="339" t="s">
        <v>129</v>
      </c>
      <c r="F17" s="370" t="s">
        <v>407</v>
      </c>
      <c r="G17" s="124"/>
    </row>
    <row r="18" spans="1:7" ht="142.5" customHeight="1">
      <c r="A18" s="860"/>
      <c r="B18" s="370" t="s">
        <v>5</v>
      </c>
      <c r="C18" s="140" t="s">
        <v>363</v>
      </c>
      <c r="D18" s="129">
        <v>160</v>
      </c>
      <c r="E18" s="339" t="s">
        <v>129</v>
      </c>
      <c r="F18" s="370" t="s">
        <v>5</v>
      </c>
      <c r="G18" s="124"/>
    </row>
    <row r="19" spans="1:7" ht="94.15" customHeight="1">
      <c r="A19" s="860"/>
      <c r="B19" s="321" t="s">
        <v>514</v>
      </c>
      <c r="C19" s="140" t="s">
        <v>515</v>
      </c>
      <c r="D19" s="339" t="s">
        <v>129</v>
      </c>
      <c r="E19" s="339" t="s">
        <v>129</v>
      </c>
      <c r="F19" s="321" t="s">
        <v>514</v>
      </c>
      <c r="G19" s="124"/>
    </row>
    <row r="20" spans="1:7" ht="84" customHeight="1">
      <c r="A20" s="860"/>
      <c r="B20" s="371" t="s">
        <v>533</v>
      </c>
      <c r="C20" s="141" t="s">
        <v>52</v>
      </c>
      <c r="D20" s="129">
        <v>150</v>
      </c>
      <c r="E20" s="129">
        <v>150</v>
      </c>
      <c r="F20" s="370" t="s">
        <v>533</v>
      </c>
      <c r="G20" s="124"/>
    </row>
    <row r="21" spans="1:7" ht="84" customHeight="1">
      <c r="A21" s="860"/>
      <c r="B21" s="370" t="s">
        <v>141</v>
      </c>
      <c r="C21" s="140" t="s">
        <v>142</v>
      </c>
      <c r="D21" s="129">
        <v>160</v>
      </c>
      <c r="E21" s="339" t="s">
        <v>129</v>
      </c>
      <c r="F21" s="370" t="s">
        <v>141</v>
      </c>
      <c r="G21" s="124"/>
    </row>
    <row r="22" spans="1:7" ht="87.75" customHeight="1">
      <c r="A22" s="860"/>
      <c r="B22" s="321" t="s">
        <v>133</v>
      </c>
      <c r="C22" s="140" t="s">
        <v>631</v>
      </c>
      <c r="D22" s="339" t="s">
        <v>129</v>
      </c>
      <c r="E22" s="339" t="s">
        <v>129</v>
      </c>
      <c r="F22" s="321" t="s">
        <v>133</v>
      </c>
      <c r="G22" s="124"/>
    </row>
    <row r="23" spans="1:7" ht="84" customHeight="1">
      <c r="A23" s="860"/>
      <c r="B23" s="321" t="s">
        <v>249</v>
      </c>
      <c r="C23" s="141" t="s">
        <v>53</v>
      </c>
      <c r="D23" s="129" t="s">
        <v>149</v>
      </c>
      <c r="E23" s="129">
        <v>470</v>
      </c>
      <c r="F23" s="321" t="s">
        <v>249</v>
      </c>
      <c r="G23" s="124"/>
    </row>
    <row r="24" spans="1:7" ht="84" customHeight="1">
      <c r="A24" s="860"/>
      <c r="B24" s="321" t="s">
        <v>397</v>
      </c>
      <c r="C24" s="140" t="s">
        <v>54</v>
      </c>
      <c r="D24" s="339" t="s">
        <v>129</v>
      </c>
      <c r="E24" s="339" t="s">
        <v>129</v>
      </c>
      <c r="F24" s="321" t="s">
        <v>397</v>
      </c>
      <c r="G24" s="124"/>
    </row>
    <row r="25" spans="1:7" ht="100.5" customHeight="1">
      <c r="A25" s="860"/>
      <c r="B25" s="321" t="s">
        <v>135</v>
      </c>
      <c r="C25" s="140" t="s">
        <v>263</v>
      </c>
      <c r="D25" s="339" t="s">
        <v>129</v>
      </c>
      <c r="E25" s="339" t="s">
        <v>129</v>
      </c>
      <c r="F25" s="321" t="s">
        <v>135</v>
      </c>
      <c r="G25" s="124"/>
    </row>
    <row r="26" spans="1:7" ht="84" customHeight="1">
      <c r="A26" s="860"/>
      <c r="B26" s="372" t="s">
        <v>77</v>
      </c>
      <c r="C26" s="141" t="s">
        <v>364</v>
      </c>
      <c r="D26" s="129">
        <v>890</v>
      </c>
      <c r="E26" s="129">
        <v>890</v>
      </c>
      <c r="F26" s="321" t="s">
        <v>77</v>
      </c>
      <c r="G26" s="124" t="s">
        <v>182</v>
      </c>
    </row>
    <row r="27" spans="1:7" ht="84" customHeight="1">
      <c r="A27" s="860"/>
      <c r="B27" s="321" t="s">
        <v>176</v>
      </c>
      <c r="C27" s="140" t="s">
        <v>362</v>
      </c>
      <c r="D27" s="339" t="s">
        <v>129</v>
      </c>
      <c r="E27" s="129" t="s">
        <v>149</v>
      </c>
      <c r="F27" s="321" t="s">
        <v>176</v>
      </c>
      <c r="G27" s="124"/>
    </row>
    <row r="28" spans="1:7" ht="84" customHeight="1">
      <c r="A28" s="860"/>
      <c r="B28" s="321" t="s">
        <v>472</v>
      </c>
      <c r="C28" s="141" t="s">
        <v>330</v>
      </c>
      <c r="D28" s="130">
        <v>790</v>
      </c>
      <c r="E28" s="130">
        <v>790</v>
      </c>
      <c r="F28" s="321" t="s">
        <v>472</v>
      </c>
      <c r="G28" s="124"/>
    </row>
    <row r="29" spans="1:7" ht="112.5" customHeight="1">
      <c r="A29" s="860"/>
      <c r="B29" s="321" t="s">
        <v>232</v>
      </c>
      <c r="C29" s="141" t="s">
        <v>88</v>
      </c>
      <c r="D29" s="129">
        <v>60</v>
      </c>
      <c r="E29" s="339" t="s">
        <v>129</v>
      </c>
      <c r="F29" s="321" t="s">
        <v>232</v>
      </c>
      <c r="G29" s="124" t="s">
        <v>761</v>
      </c>
    </row>
    <row r="30" spans="1:7" ht="84" customHeight="1">
      <c r="A30" s="860"/>
      <c r="B30" s="321" t="s">
        <v>55</v>
      </c>
      <c r="C30" s="140" t="s">
        <v>56</v>
      </c>
      <c r="D30" s="129">
        <v>160</v>
      </c>
      <c r="E30" s="339" t="s">
        <v>129</v>
      </c>
      <c r="F30" s="321" t="s">
        <v>55</v>
      </c>
      <c r="G30" s="124" t="s">
        <v>762</v>
      </c>
    </row>
    <row r="31" spans="1:7" ht="84" customHeight="1">
      <c r="A31" s="860"/>
      <c r="B31" s="321" t="s">
        <v>112</v>
      </c>
      <c r="C31" s="141" t="s">
        <v>89</v>
      </c>
      <c r="D31" s="129">
        <v>60</v>
      </c>
      <c r="E31" s="339" t="s">
        <v>129</v>
      </c>
      <c r="F31" s="321" t="s">
        <v>112</v>
      </c>
      <c r="G31" s="124" t="s">
        <v>590</v>
      </c>
    </row>
    <row r="32" spans="1:7" ht="84" customHeight="1">
      <c r="A32" s="860"/>
      <c r="B32" s="321" t="s">
        <v>257</v>
      </c>
      <c r="C32" s="140" t="s">
        <v>224</v>
      </c>
      <c r="D32" s="339" t="s">
        <v>129</v>
      </c>
      <c r="E32" s="339" t="s">
        <v>129</v>
      </c>
      <c r="F32" s="321" t="s">
        <v>257</v>
      </c>
      <c r="G32" s="124"/>
    </row>
    <row r="33" spans="1:7" ht="84" customHeight="1">
      <c r="A33" s="860"/>
      <c r="B33" s="321" t="s">
        <v>237</v>
      </c>
      <c r="C33" s="140" t="s">
        <v>337</v>
      </c>
      <c r="D33" s="129">
        <v>350</v>
      </c>
      <c r="E33" s="129">
        <v>350</v>
      </c>
      <c r="F33" s="321" t="s">
        <v>237</v>
      </c>
      <c r="G33" s="124"/>
    </row>
    <row r="34" spans="1:7" ht="84" customHeight="1">
      <c r="A34" s="860"/>
      <c r="B34" s="321" t="s">
        <v>78</v>
      </c>
      <c r="C34" s="140" t="s">
        <v>361</v>
      </c>
      <c r="D34" s="129">
        <v>840</v>
      </c>
      <c r="E34" s="129" t="s">
        <v>149</v>
      </c>
      <c r="F34" s="321" t="s">
        <v>78</v>
      </c>
      <c r="G34" s="124" t="s">
        <v>591</v>
      </c>
    </row>
    <row r="35" spans="1:7" ht="84" customHeight="1">
      <c r="A35" s="860"/>
      <c r="B35" s="321" t="s">
        <v>78</v>
      </c>
      <c r="C35" s="140" t="s">
        <v>361</v>
      </c>
      <c r="D35" s="129" t="s">
        <v>149</v>
      </c>
      <c r="E35" s="129">
        <v>420</v>
      </c>
      <c r="F35" s="321" t="s">
        <v>78</v>
      </c>
      <c r="G35" s="124" t="s">
        <v>497</v>
      </c>
    </row>
    <row r="36" spans="1:7" ht="84" customHeight="1">
      <c r="A36" s="860"/>
      <c r="B36" s="321" t="s">
        <v>145</v>
      </c>
      <c r="C36" s="141" t="s">
        <v>109</v>
      </c>
      <c r="D36" s="131">
        <v>1040</v>
      </c>
      <c r="E36" s="131">
        <v>1040</v>
      </c>
      <c r="F36" s="321" t="s">
        <v>145</v>
      </c>
      <c r="G36" s="124" t="s">
        <v>1302</v>
      </c>
    </row>
    <row r="37" spans="1:7" ht="96.75" customHeight="1">
      <c r="A37" s="860"/>
      <c r="B37" s="321" t="s">
        <v>549</v>
      </c>
      <c r="C37" s="140" t="s">
        <v>154</v>
      </c>
      <c r="D37" s="129">
        <v>160</v>
      </c>
      <c r="E37" s="129">
        <v>160</v>
      </c>
      <c r="F37" s="321" t="s">
        <v>549</v>
      </c>
      <c r="G37" s="124"/>
    </row>
    <row r="38" spans="1:7" ht="84" customHeight="1">
      <c r="A38" s="860"/>
      <c r="B38" s="321" t="s">
        <v>409</v>
      </c>
      <c r="C38" s="140" t="s">
        <v>58</v>
      </c>
      <c r="D38" s="339" t="s">
        <v>129</v>
      </c>
      <c r="E38" s="339" t="s">
        <v>129</v>
      </c>
      <c r="F38" s="321" t="s">
        <v>409</v>
      </c>
      <c r="G38" s="124"/>
    </row>
    <row r="39" spans="1:7" ht="88.5" customHeight="1">
      <c r="A39" s="860"/>
      <c r="B39" s="321" t="s">
        <v>59</v>
      </c>
      <c r="C39" s="140" t="s">
        <v>338</v>
      </c>
      <c r="D39" s="130">
        <v>570</v>
      </c>
      <c r="E39" s="129" t="s">
        <v>149</v>
      </c>
      <c r="F39" s="321" t="s">
        <v>59</v>
      </c>
      <c r="G39" s="124"/>
    </row>
    <row r="40" spans="1:7" ht="78" customHeight="1">
      <c r="A40" s="860"/>
      <c r="B40" s="321" t="s">
        <v>59</v>
      </c>
      <c r="C40" s="140" t="s">
        <v>338</v>
      </c>
      <c r="D40" s="129" t="s">
        <v>149</v>
      </c>
      <c r="E40" s="130">
        <v>270</v>
      </c>
      <c r="F40" s="321" t="s">
        <v>59</v>
      </c>
      <c r="G40" s="124"/>
    </row>
    <row r="41" spans="1:7" ht="95.25" customHeight="1">
      <c r="A41" s="860"/>
      <c r="B41" s="321" t="s">
        <v>60</v>
      </c>
      <c r="C41" s="140" t="s">
        <v>339</v>
      </c>
      <c r="D41" s="130">
        <v>570</v>
      </c>
      <c r="E41" s="129" t="s">
        <v>149</v>
      </c>
      <c r="F41" s="321" t="s">
        <v>60</v>
      </c>
      <c r="G41" s="124"/>
    </row>
    <row r="42" spans="1:7" ht="84.75" customHeight="1">
      <c r="A42" s="860"/>
      <c r="B42" s="321" t="s">
        <v>60</v>
      </c>
      <c r="C42" s="140" t="s">
        <v>339</v>
      </c>
      <c r="D42" s="129" t="s">
        <v>149</v>
      </c>
      <c r="E42" s="130">
        <v>270</v>
      </c>
      <c r="F42" s="321" t="s">
        <v>60</v>
      </c>
      <c r="G42" s="124"/>
    </row>
    <row r="43" spans="1:7" ht="84" customHeight="1">
      <c r="A43" s="860"/>
      <c r="B43" s="321" t="s">
        <v>143</v>
      </c>
      <c r="C43" s="140" t="s">
        <v>340</v>
      </c>
      <c r="D43" s="129">
        <v>420</v>
      </c>
      <c r="E43" s="339" t="s">
        <v>129</v>
      </c>
      <c r="F43" s="321" t="s">
        <v>143</v>
      </c>
      <c r="G43" s="124"/>
    </row>
    <row r="44" spans="1:7" ht="84" customHeight="1">
      <c r="A44" s="860"/>
      <c r="B44" s="321" t="s">
        <v>550</v>
      </c>
      <c r="C44" s="140" t="s">
        <v>341</v>
      </c>
      <c r="D44" s="129">
        <v>420</v>
      </c>
      <c r="E44" s="129" t="s">
        <v>149</v>
      </c>
      <c r="F44" s="321" t="s">
        <v>550</v>
      </c>
      <c r="G44" s="124"/>
    </row>
    <row r="45" spans="1:7" ht="84" customHeight="1">
      <c r="A45" s="860"/>
      <c r="B45" s="321" t="s">
        <v>550</v>
      </c>
      <c r="C45" s="140" t="s">
        <v>341</v>
      </c>
      <c r="D45" s="129" t="s">
        <v>149</v>
      </c>
      <c r="E45" s="129">
        <v>110</v>
      </c>
      <c r="F45" s="321" t="s">
        <v>550</v>
      </c>
      <c r="G45" s="124"/>
    </row>
    <row r="46" spans="1:7" ht="84" customHeight="1">
      <c r="A46" s="860"/>
      <c r="B46" s="321" t="s">
        <v>264</v>
      </c>
      <c r="C46" s="140" t="s">
        <v>608</v>
      </c>
      <c r="D46" s="129">
        <v>420</v>
      </c>
      <c r="E46" s="129" t="s">
        <v>149</v>
      </c>
      <c r="F46" s="321" t="s">
        <v>264</v>
      </c>
      <c r="G46" s="124"/>
    </row>
    <row r="47" spans="1:7" ht="84" customHeight="1">
      <c r="A47" s="860"/>
      <c r="B47" s="321" t="s">
        <v>264</v>
      </c>
      <c r="C47" s="140" t="s">
        <v>608</v>
      </c>
      <c r="D47" s="129" t="s">
        <v>149</v>
      </c>
      <c r="E47" s="129">
        <v>110</v>
      </c>
      <c r="F47" s="321" t="s">
        <v>264</v>
      </c>
      <c r="G47" s="124"/>
    </row>
    <row r="48" spans="1:7" ht="84" customHeight="1">
      <c r="A48" s="860"/>
      <c r="B48" s="321" t="s">
        <v>82</v>
      </c>
      <c r="C48" s="140" t="s">
        <v>609</v>
      </c>
      <c r="D48" s="129">
        <v>570</v>
      </c>
      <c r="E48" s="129" t="s">
        <v>149</v>
      </c>
      <c r="F48" s="321" t="s">
        <v>82</v>
      </c>
      <c r="G48" s="124"/>
    </row>
    <row r="49" spans="1:7" ht="84" customHeight="1">
      <c r="A49" s="860"/>
      <c r="B49" s="321" t="s">
        <v>82</v>
      </c>
      <c r="C49" s="140" t="s">
        <v>609</v>
      </c>
      <c r="D49" s="129" t="s">
        <v>149</v>
      </c>
      <c r="E49" s="129">
        <v>270</v>
      </c>
      <c r="F49" s="321" t="s">
        <v>82</v>
      </c>
      <c r="G49" s="124"/>
    </row>
    <row r="50" spans="1:7" ht="103.5" customHeight="1">
      <c r="A50" s="860"/>
      <c r="B50" s="321" t="s">
        <v>359</v>
      </c>
      <c r="C50" s="140" t="s">
        <v>152</v>
      </c>
      <c r="D50" s="129">
        <v>470</v>
      </c>
      <c r="E50" s="129" t="s">
        <v>149</v>
      </c>
      <c r="F50" s="321" t="s">
        <v>359</v>
      </c>
      <c r="G50" s="124"/>
    </row>
    <row r="51" spans="1:7" ht="100.5" customHeight="1">
      <c r="A51" s="860"/>
      <c r="B51" s="321" t="s">
        <v>359</v>
      </c>
      <c r="C51" s="140" t="s">
        <v>152</v>
      </c>
      <c r="D51" s="129" t="s">
        <v>149</v>
      </c>
      <c r="E51" s="129">
        <v>160</v>
      </c>
      <c r="F51" s="321" t="s">
        <v>359</v>
      </c>
      <c r="G51" s="124"/>
    </row>
    <row r="52" spans="1:7" ht="84" customHeight="1">
      <c r="A52" s="860"/>
      <c r="B52" s="321" t="s">
        <v>356</v>
      </c>
      <c r="C52" s="141" t="s">
        <v>278</v>
      </c>
      <c r="D52" s="130">
        <v>0</v>
      </c>
      <c r="E52" s="339" t="s">
        <v>129</v>
      </c>
      <c r="F52" s="321" t="s">
        <v>356</v>
      </c>
      <c r="G52" s="124" t="s">
        <v>762</v>
      </c>
    </row>
    <row r="53" spans="1:7" ht="99" customHeight="1">
      <c r="A53" s="860"/>
      <c r="B53" s="321" t="s">
        <v>531</v>
      </c>
      <c r="C53" s="141" t="s">
        <v>213</v>
      </c>
      <c r="D53" s="129" t="s">
        <v>149</v>
      </c>
      <c r="E53" s="129">
        <v>110</v>
      </c>
      <c r="F53" s="321" t="s">
        <v>531</v>
      </c>
      <c r="G53" s="124" t="s">
        <v>760</v>
      </c>
    </row>
    <row r="54" spans="1:7" ht="103.5" customHeight="1">
      <c r="A54" s="860"/>
      <c r="B54" s="321" t="s">
        <v>214</v>
      </c>
      <c r="C54" s="141" t="s">
        <v>366</v>
      </c>
      <c r="D54" s="131">
        <v>160</v>
      </c>
      <c r="E54" s="131">
        <v>160</v>
      </c>
      <c r="F54" s="321" t="s">
        <v>214</v>
      </c>
      <c r="G54" s="124"/>
    </row>
    <row r="55" spans="1:7" ht="242.25" customHeight="1">
      <c r="A55" s="860"/>
      <c r="B55" s="372" t="s">
        <v>377</v>
      </c>
      <c r="C55" s="141" t="s">
        <v>616</v>
      </c>
      <c r="D55" s="129">
        <v>160</v>
      </c>
      <c r="E55" s="339" t="s">
        <v>129</v>
      </c>
      <c r="F55" s="321" t="s">
        <v>377</v>
      </c>
      <c r="G55" s="124"/>
    </row>
    <row r="56" spans="1:7" ht="84" customHeight="1">
      <c r="A56" s="860"/>
      <c r="B56" s="321" t="s">
        <v>223</v>
      </c>
      <c r="C56" s="141" t="s">
        <v>171</v>
      </c>
      <c r="D56" s="129">
        <v>110</v>
      </c>
      <c r="E56" s="129">
        <v>110</v>
      </c>
      <c r="F56" s="321" t="s">
        <v>223</v>
      </c>
      <c r="G56" s="124"/>
    </row>
    <row r="57" spans="1:7" ht="84" customHeight="1">
      <c r="A57" s="860"/>
      <c r="B57" s="321" t="s">
        <v>216</v>
      </c>
      <c r="C57" s="141" t="s">
        <v>365</v>
      </c>
      <c r="D57" s="129">
        <v>80</v>
      </c>
      <c r="E57" s="129">
        <v>80</v>
      </c>
      <c r="F57" s="321" t="s">
        <v>216</v>
      </c>
      <c r="G57" s="124" t="s">
        <v>68</v>
      </c>
    </row>
    <row r="58" spans="1:7" ht="106.5" customHeight="1">
      <c r="A58" s="860"/>
      <c r="B58" s="321" t="s">
        <v>217</v>
      </c>
      <c r="C58" s="141" t="s">
        <v>92</v>
      </c>
      <c r="D58" s="129">
        <v>370</v>
      </c>
      <c r="E58" s="129">
        <v>370</v>
      </c>
      <c r="F58" s="321" t="s">
        <v>217</v>
      </c>
      <c r="G58" s="124" t="s">
        <v>173</v>
      </c>
    </row>
    <row r="59" spans="1:7" ht="84" customHeight="1">
      <c r="A59" s="860"/>
      <c r="B59" s="321" t="s">
        <v>354</v>
      </c>
      <c r="C59" s="141" t="s">
        <v>187</v>
      </c>
      <c r="D59" s="129" t="s">
        <v>149</v>
      </c>
      <c r="E59" s="130">
        <v>0</v>
      </c>
      <c r="F59" s="321" t="s">
        <v>354</v>
      </c>
      <c r="G59" s="124" t="s">
        <v>188</v>
      </c>
    </row>
    <row r="60" spans="1:7" ht="84" customHeight="1">
      <c r="A60" s="860"/>
      <c r="B60" s="321" t="s">
        <v>551</v>
      </c>
      <c r="C60" s="141" t="s">
        <v>212</v>
      </c>
      <c r="D60" s="130">
        <v>370</v>
      </c>
      <c r="E60" s="130">
        <v>370</v>
      </c>
      <c r="F60" s="321" t="s">
        <v>551</v>
      </c>
      <c r="G60" s="124" t="s">
        <v>189</v>
      </c>
    </row>
    <row r="61" spans="1:7" ht="84" customHeight="1">
      <c r="A61" s="860"/>
      <c r="B61" s="321" t="s">
        <v>138</v>
      </c>
      <c r="C61" s="140" t="s">
        <v>139</v>
      </c>
      <c r="D61" s="339" t="s">
        <v>129</v>
      </c>
      <c r="E61" s="339" t="s">
        <v>129</v>
      </c>
      <c r="F61" s="321" t="s">
        <v>138</v>
      </c>
      <c r="G61" s="124"/>
    </row>
    <row r="62" spans="1:7" ht="84" customHeight="1">
      <c r="A62" s="860"/>
      <c r="B62" s="321" t="s">
        <v>144</v>
      </c>
      <c r="C62" s="140" t="s">
        <v>307</v>
      </c>
      <c r="D62" s="339" t="s">
        <v>129</v>
      </c>
      <c r="E62" s="339" t="s">
        <v>129</v>
      </c>
      <c r="F62" s="321" t="s">
        <v>144</v>
      </c>
      <c r="G62" s="124"/>
    </row>
    <row r="63" spans="1:7" ht="84" customHeight="1">
      <c r="A63" s="860"/>
      <c r="B63" s="321" t="s">
        <v>29</v>
      </c>
      <c r="C63" s="140" t="s">
        <v>30</v>
      </c>
      <c r="D63" s="339" t="s">
        <v>129</v>
      </c>
      <c r="E63" s="339" t="s">
        <v>129</v>
      </c>
      <c r="F63" s="321" t="s">
        <v>29</v>
      </c>
      <c r="G63" s="124"/>
    </row>
    <row r="64" spans="1:7" ht="84" customHeight="1">
      <c r="A64" s="860" t="str">
        <f>A1</f>
        <v>ΠΡΟΤΕΙΝΟΜΕΝΟΣ ΤΙΜΟΚΑΤΑΛΟΓΟΣ FIAT 500</v>
      </c>
      <c r="B64" s="321" t="s">
        <v>31</v>
      </c>
      <c r="C64" s="140" t="s">
        <v>90</v>
      </c>
      <c r="D64" s="129">
        <v>270</v>
      </c>
      <c r="E64" s="129">
        <v>270</v>
      </c>
      <c r="F64" s="321" t="s">
        <v>31</v>
      </c>
      <c r="G64" s="124"/>
    </row>
    <row r="65" spans="1:7" ht="84" customHeight="1">
      <c r="A65" s="860"/>
      <c r="B65" s="321" t="s">
        <v>218</v>
      </c>
      <c r="C65" s="140" t="s">
        <v>219</v>
      </c>
      <c r="D65" s="129">
        <v>420</v>
      </c>
      <c r="E65" s="339" t="s">
        <v>129</v>
      </c>
      <c r="F65" s="321" t="s">
        <v>218</v>
      </c>
      <c r="G65" s="124" t="s">
        <v>174</v>
      </c>
    </row>
    <row r="66" spans="1:7" ht="109.9" customHeight="1">
      <c r="A66" s="860"/>
      <c r="B66" s="321" t="s">
        <v>277</v>
      </c>
      <c r="C66" s="141" t="s">
        <v>61</v>
      </c>
      <c r="D66" s="129">
        <v>110</v>
      </c>
      <c r="E66" s="129">
        <v>110</v>
      </c>
      <c r="F66" s="321" t="s">
        <v>277</v>
      </c>
      <c r="G66" s="124" t="s">
        <v>763</v>
      </c>
    </row>
    <row r="67" spans="1:7" ht="103.5" customHeight="1">
      <c r="A67" s="860"/>
      <c r="B67" s="321" t="s">
        <v>695</v>
      </c>
      <c r="C67" s="141" t="s">
        <v>204</v>
      </c>
      <c r="D67" s="129">
        <v>250</v>
      </c>
      <c r="E67" s="339" t="s">
        <v>129</v>
      </c>
      <c r="F67" s="321" t="s">
        <v>695</v>
      </c>
      <c r="G67" s="124" t="s">
        <v>183</v>
      </c>
    </row>
    <row r="68" spans="1:7" ht="84" customHeight="1">
      <c r="A68" s="860"/>
      <c r="B68" s="321" t="s">
        <v>199</v>
      </c>
      <c r="C68" s="140" t="s">
        <v>200</v>
      </c>
      <c r="D68" s="339" t="s">
        <v>129</v>
      </c>
      <c r="E68" s="339" t="s">
        <v>129</v>
      </c>
      <c r="F68" s="321" t="s">
        <v>199</v>
      </c>
      <c r="G68" s="124"/>
    </row>
    <row r="69" spans="1:7" ht="90" customHeight="1">
      <c r="A69" s="860"/>
      <c r="B69" s="321" t="s">
        <v>177</v>
      </c>
      <c r="C69" s="140" t="s">
        <v>178</v>
      </c>
      <c r="D69" s="129">
        <v>100</v>
      </c>
      <c r="E69" s="339" t="s">
        <v>129</v>
      </c>
      <c r="F69" s="321" t="s">
        <v>177</v>
      </c>
      <c r="G69" s="124" t="s">
        <v>179</v>
      </c>
    </row>
    <row r="70" spans="1:7" ht="84" customHeight="1">
      <c r="A70" s="860"/>
      <c r="B70" s="321" t="s">
        <v>25</v>
      </c>
      <c r="C70" s="140" t="s">
        <v>502</v>
      </c>
      <c r="D70" s="339" t="s">
        <v>129</v>
      </c>
      <c r="E70" s="339" t="s">
        <v>129</v>
      </c>
      <c r="F70" s="321" t="s">
        <v>25</v>
      </c>
      <c r="G70" s="124"/>
    </row>
    <row r="71" spans="1:7" ht="84" customHeight="1">
      <c r="A71" s="860"/>
      <c r="B71" s="321" t="s">
        <v>111</v>
      </c>
      <c r="C71" s="140" t="s">
        <v>91</v>
      </c>
      <c r="D71" s="339" t="s">
        <v>129</v>
      </c>
      <c r="E71" s="339" t="s">
        <v>129</v>
      </c>
      <c r="F71" s="321" t="s">
        <v>111</v>
      </c>
      <c r="G71" s="124"/>
    </row>
    <row r="72" spans="1:7" ht="84" customHeight="1">
      <c r="A72" s="860"/>
      <c r="B72" s="321" t="s">
        <v>410</v>
      </c>
      <c r="C72" s="141" t="s">
        <v>220</v>
      </c>
      <c r="D72" s="339" t="s">
        <v>129</v>
      </c>
      <c r="E72" s="339" t="s">
        <v>129</v>
      </c>
      <c r="F72" s="321" t="s">
        <v>410</v>
      </c>
      <c r="G72" s="124"/>
    </row>
    <row r="73" spans="1:7" ht="84" customHeight="1">
      <c r="A73" s="860"/>
      <c r="B73" s="321" t="s">
        <v>23</v>
      </c>
      <c r="C73" s="140" t="s">
        <v>24</v>
      </c>
      <c r="D73" s="339" t="s">
        <v>129</v>
      </c>
      <c r="E73" s="339" t="s">
        <v>129</v>
      </c>
      <c r="F73" s="321" t="s">
        <v>23</v>
      </c>
      <c r="G73" s="124"/>
    </row>
    <row r="74" spans="1:7" ht="84" customHeight="1">
      <c r="A74" s="860"/>
      <c r="B74" s="321" t="s">
        <v>222</v>
      </c>
      <c r="C74" s="140" t="s">
        <v>153</v>
      </c>
      <c r="D74" s="130">
        <v>110</v>
      </c>
      <c r="E74" s="129" t="s">
        <v>149</v>
      </c>
      <c r="F74" s="321" t="s">
        <v>222</v>
      </c>
      <c r="G74" s="124"/>
    </row>
    <row r="75" spans="1:7" ht="84" customHeight="1">
      <c r="A75" s="860"/>
      <c r="B75" s="321" t="s">
        <v>140</v>
      </c>
      <c r="C75" s="140" t="s">
        <v>221</v>
      </c>
      <c r="D75" s="339" t="s">
        <v>129</v>
      </c>
      <c r="E75" s="339" t="s">
        <v>129</v>
      </c>
      <c r="F75" s="321" t="s">
        <v>140</v>
      </c>
      <c r="G75" s="124"/>
    </row>
    <row r="76" spans="1:7" ht="84" customHeight="1">
      <c r="A76" s="860"/>
      <c r="B76" s="321" t="s">
        <v>208</v>
      </c>
      <c r="C76" s="141" t="s">
        <v>210</v>
      </c>
      <c r="D76" s="129">
        <v>160</v>
      </c>
      <c r="E76" s="129">
        <v>160</v>
      </c>
      <c r="F76" s="321" t="s">
        <v>208</v>
      </c>
      <c r="G76" s="124"/>
    </row>
    <row r="77" spans="1:7" ht="84" customHeight="1">
      <c r="A77" s="860"/>
      <c r="B77" s="321" t="s">
        <v>209</v>
      </c>
      <c r="C77" s="141" t="s">
        <v>211</v>
      </c>
      <c r="D77" s="129">
        <v>160</v>
      </c>
      <c r="E77" s="129">
        <v>160</v>
      </c>
      <c r="F77" s="321" t="s">
        <v>209</v>
      </c>
      <c r="G77" s="124"/>
    </row>
    <row r="78" spans="1:7" ht="84" customHeight="1">
      <c r="A78" s="860"/>
      <c r="B78" s="321" t="s">
        <v>507</v>
      </c>
      <c r="C78" s="140" t="s">
        <v>581</v>
      </c>
      <c r="D78" s="129">
        <v>190</v>
      </c>
      <c r="E78" s="129">
        <v>190</v>
      </c>
      <c r="F78" s="321" t="s">
        <v>507</v>
      </c>
      <c r="G78" s="124"/>
    </row>
    <row r="79" spans="1:7" ht="84" customHeight="1">
      <c r="A79" s="860"/>
      <c r="B79" s="372" t="s">
        <v>508</v>
      </c>
      <c r="C79" s="140" t="s">
        <v>0</v>
      </c>
      <c r="D79" s="129">
        <v>190</v>
      </c>
      <c r="E79" s="129">
        <v>190</v>
      </c>
      <c r="F79" s="321" t="s">
        <v>508</v>
      </c>
      <c r="G79" s="124"/>
    </row>
    <row r="80" spans="1:7" ht="84" customHeight="1">
      <c r="A80" s="860"/>
      <c r="B80" s="321" t="s">
        <v>509</v>
      </c>
      <c r="C80" s="140" t="s">
        <v>1</v>
      </c>
      <c r="D80" s="129">
        <v>190</v>
      </c>
      <c r="E80" s="129">
        <v>190</v>
      </c>
      <c r="F80" s="321" t="s">
        <v>509</v>
      </c>
      <c r="G80" s="124"/>
    </row>
    <row r="81" spans="1:7" ht="93" customHeight="1">
      <c r="A81" s="860"/>
      <c r="B81" s="321" t="s">
        <v>510</v>
      </c>
      <c r="C81" s="140" t="s">
        <v>2</v>
      </c>
      <c r="D81" s="129">
        <v>190</v>
      </c>
      <c r="E81" s="129">
        <v>190</v>
      </c>
      <c r="F81" s="321" t="s">
        <v>510</v>
      </c>
      <c r="G81" s="124"/>
    </row>
    <row r="82" spans="1:7" ht="84" customHeight="1">
      <c r="A82" s="860"/>
      <c r="B82" s="321" t="s">
        <v>225</v>
      </c>
      <c r="C82" s="140" t="s">
        <v>585</v>
      </c>
      <c r="D82" s="129">
        <v>300</v>
      </c>
      <c r="E82" s="129" t="s">
        <v>149</v>
      </c>
      <c r="F82" s="321" t="s">
        <v>225</v>
      </c>
      <c r="G82" s="124"/>
    </row>
    <row r="83" spans="1:7" ht="84" customHeight="1">
      <c r="A83" s="860"/>
      <c r="B83" s="321" t="s">
        <v>297</v>
      </c>
      <c r="C83" s="140" t="s">
        <v>146</v>
      </c>
      <c r="D83" s="129">
        <v>300</v>
      </c>
      <c r="E83" s="129" t="s">
        <v>149</v>
      </c>
      <c r="F83" s="321" t="s">
        <v>297</v>
      </c>
      <c r="G83" s="124"/>
    </row>
    <row r="84" spans="1:7" ht="84" customHeight="1">
      <c r="A84" s="860"/>
      <c r="B84" s="321" t="s">
        <v>298</v>
      </c>
      <c r="C84" s="141" t="s">
        <v>306</v>
      </c>
      <c r="D84" s="129">
        <v>270</v>
      </c>
      <c r="E84" s="129">
        <v>270</v>
      </c>
      <c r="F84" s="321" t="s">
        <v>298</v>
      </c>
      <c r="G84" s="124"/>
    </row>
    <row r="85" spans="1:7" ht="84" customHeight="1">
      <c r="A85" s="860"/>
      <c r="B85" s="321" t="s">
        <v>613</v>
      </c>
      <c r="C85" s="264" t="s">
        <v>744</v>
      </c>
      <c r="D85" s="265">
        <v>370</v>
      </c>
      <c r="E85" s="265">
        <v>370</v>
      </c>
      <c r="F85" s="321" t="s">
        <v>613</v>
      </c>
      <c r="G85" s="124"/>
    </row>
    <row r="86" spans="1:7" ht="84" customHeight="1">
      <c r="A86" s="860"/>
      <c r="B86" s="321" t="s">
        <v>653</v>
      </c>
      <c r="C86" s="141" t="s">
        <v>738</v>
      </c>
      <c r="D86" s="129">
        <v>370</v>
      </c>
      <c r="E86" s="129">
        <v>370</v>
      </c>
      <c r="F86" s="321" t="s">
        <v>653</v>
      </c>
      <c r="G86" s="124"/>
    </row>
    <row r="87" spans="1:7" ht="84" customHeight="1">
      <c r="A87" s="860"/>
      <c r="B87" s="321" t="s">
        <v>729</v>
      </c>
      <c r="C87" s="141" t="s">
        <v>730</v>
      </c>
      <c r="D87" s="129">
        <v>370</v>
      </c>
      <c r="E87" s="129">
        <v>370</v>
      </c>
      <c r="F87" s="321" t="s">
        <v>729</v>
      </c>
      <c r="G87" s="124"/>
    </row>
    <row r="88" spans="1:7" ht="84" customHeight="1">
      <c r="A88" s="860"/>
      <c r="B88" s="321" t="s">
        <v>302</v>
      </c>
      <c r="C88" s="141" t="s">
        <v>260</v>
      </c>
      <c r="D88" s="129">
        <v>370</v>
      </c>
      <c r="E88" s="129">
        <v>370</v>
      </c>
      <c r="F88" s="321" t="s">
        <v>302</v>
      </c>
      <c r="G88" s="124"/>
    </row>
    <row r="89" spans="1:7" ht="84" customHeight="1">
      <c r="A89" s="860"/>
      <c r="B89" s="321" t="s">
        <v>303</v>
      </c>
      <c r="C89" s="264" t="s">
        <v>387</v>
      </c>
      <c r="D89" s="129">
        <v>370</v>
      </c>
      <c r="E89" s="129">
        <v>370</v>
      </c>
      <c r="F89" s="321" t="s">
        <v>303</v>
      </c>
      <c r="G89" s="125"/>
    </row>
    <row r="90" spans="1:7" ht="84" customHeight="1">
      <c r="A90" s="860"/>
      <c r="B90" s="321" t="s">
        <v>304</v>
      </c>
      <c r="C90" s="141" t="s">
        <v>102</v>
      </c>
      <c r="D90" s="129">
        <v>370</v>
      </c>
      <c r="E90" s="129">
        <v>370</v>
      </c>
      <c r="F90" s="321" t="s">
        <v>304</v>
      </c>
      <c r="G90" s="124"/>
    </row>
    <row r="91" spans="1:7" ht="84" customHeight="1">
      <c r="A91" s="860"/>
      <c r="B91" s="373" t="s">
        <v>9</v>
      </c>
      <c r="C91" s="143" t="s">
        <v>10</v>
      </c>
      <c r="D91" s="129">
        <v>0</v>
      </c>
      <c r="E91" s="129">
        <v>0</v>
      </c>
      <c r="F91" s="373" t="s">
        <v>9</v>
      </c>
      <c r="G91" s="124" t="s">
        <v>740</v>
      </c>
    </row>
    <row r="92" spans="1:7" ht="84" customHeight="1">
      <c r="A92" s="860"/>
      <c r="B92" s="373" t="s">
        <v>542</v>
      </c>
      <c r="C92" s="141" t="s">
        <v>734</v>
      </c>
      <c r="D92" s="129">
        <v>370</v>
      </c>
      <c r="E92" s="129">
        <v>370</v>
      </c>
      <c r="F92" s="373" t="s">
        <v>542</v>
      </c>
      <c r="G92" s="124"/>
    </row>
    <row r="93" spans="1:7" ht="84" customHeight="1">
      <c r="A93" s="860"/>
      <c r="B93" s="373" t="s">
        <v>541</v>
      </c>
      <c r="C93" s="141" t="s">
        <v>732</v>
      </c>
      <c r="D93" s="129">
        <v>370</v>
      </c>
      <c r="E93" s="129">
        <v>370</v>
      </c>
      <c r="F93" s="373" t="s">
        <v>541</v>
      </c>
      <c r="G93" s="124"/>
    </row>
    <row r="94" spans="1:7" ht="84" customHeight="1">
      <c r="A94" s="860"/>
      <c r="B94" s="373" t="s">
        <v>543</v>
      </c>
      <c r="C94" s="141" t="s">
        <v>739</v>
      </c>
      <c r="D94" s="129">
        <v>370</v>
      </c>
      <c r="E94" s="129">
        <v>370</v>
      </c>
      <c r="F94" s="373" t="s">
        <v>543</v>
      </c>
      <c r="G94" s="459"/>
    </row>
    <row r="95" spans="1:7" ht="84" customHeight="1">
      <c r="A95" s="860"/>
      <c r="B95" s="373" t="s">
        <v>312</v>
      </c>
      <c r="C95" s="141" t="s">
        <v>735</v>
      </c>
      <c r="D95" s="129">
        <v>370</v>
      </c>
      <c r="E95" s="129">
        <v>370</v>
      </c>
      <c r="F95" s="373" t="s">
        <v>312</v>
      </c>
      <c r="G95" s="459"/>
    </row>
    <row r="96" spans="1:7" ht="84" customHeight="1">
      <c r="A96" s="860"/>
      <c r="B96" s="373" t="s">
        <v>313</v>
      </c>
      <c r="C96" s="141" t="s">
        <v>736</v>
      </c>
      <c r="D96" s="129">
        <v>370</v>
      </c>
      <c r="E96" s="129">
        <v>370</v>
      </c>
      <c r="F96" s="373" t="s">
        <v>313</v>
      </c>
      <c r="G96" s="459"/>
    </row>
    <row r="97" spans="1:7" ht="84" customHeight="1">
      <c r="A97" s="860"/>
      <c r="B97" s="373" t="s">
        <v>745</v>
      </c>
      <c r="C97" s="143" t="s">
        <v>746</v>
      </c>
      <c r="D97" s="461">
        <v>1100</v>
      </c>
      <c r="E97" s="129" t="s">
        <v>149</v>
      </c>
      <c r="F97" s="462" t="s">
        <v>745</v>
      </c>
      <c r="G97" s="459"/>
    </row>
    <row r="98" spans="1:7" ht="84" customHeight="1">
      <c r="A98" s="860"/>
      <c r="B98" s="373" t="s">
        <v>747</v>
      </c>
      <c r="C98" s="143" t="s">
        <v>748</v>
      </c>
      <c r="D98" s="461">
        <v>1100</v>
      </c>
      <c r="E98" s="129" t="s">
        <v>149</v>
      </c>
      <c r="F98" s="373" t="s">
        <v>747</v>
      </c>
      <c r="G98" s="459"/>
    </row>
    <row r="99" spans="1:7" ht="84" customHeight="1" thickBot="1">
      <c r="A99" s="860"/>
      <c r="B99" s="374" t="s">
        <v>175</v>
      </c>
      <c r="C99" s="144" t="s">
        <v>259</v>
      </c>
      <c r="D99" s="133">
        <v>1040</v>
      </c>
      <c r="E99" s="133">
        <v>1040</v>
      </c>
      <c r="F99" s="375" t="s">
        <v>175</v>
      </c>
      <c r="G99" s="179"/>
    </row>
    <row r="100" spans="1:7" ht="58.5" customHeight="1">
      <c r="A100" s="91"/>
      <c r="B100" s="99"/>
      <c r="C100" s="858" t="s">
        <v>351</v>
      </c>
      <c r="D100" s="858"/>
      <c r="E100" s="858"/>
    </row>
    <row r="101" spans="1:7" ht="44.25" customHeight="1">
      <c r="A101" s="91"/>
      <c r="B101" s="100"/>
      <c r="C101" s="858" t="s">
        <v>352</v>
      </c>
      <c r="D101" s="858"/>
      <c r="E101" s="135"/>
    </row>
  </sheetData>
  <mergeCells count="10">
    <mergeCell ref="C101:D101"/>
    <mergeCell ref="C100:E100"/>
    <mergeCell ref="A1:A63"/>
    <mergeCell ref="A64:A99"/>
    <mergeCell ref="F8:F9"/>
    <mergeCell ref="B1:C6"/>
    <mergeCell ref="B7:C7"/>
    <mergeCell ref="B9:C9"/>
    <mergeCell ref="B8:C8"/>
    <mergeCell ref="F7:G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49</vt:i4>
      </vt:variant>
    </vt:vector>
  </HeadingPairs>
  <TitlesOfParts>
    <vt:vector size="91" baseType="lpstr">
      <vt:lpstr>ΕΚΤΥΠΩΣΗ ΧΑΡΑΚΤΗΡΙΣΤΙΚΩΝ</vt:lpstr>
      <vt:lpstr>ΠΡΟΤΕΙΝΟΜΕΝΟΣ ΤΙΜΟΚΑΤΑΛΟΓΟΣ</vt:lpstr>
      <vt:lpstr>Qubo</vt:lpstr>
      <vt:lpstr>New Panda</vt:lpstr>
      <vt:lpstr>New Panda 1.2 69hp</vt:lpstr>
      <vt:lpstr>New Panda 0.9 Twinair 85hp</vt:lpstr>
      <vt:lpstr>New Panda 1.3 MTJ 75hp</vt:lpstr>
      <vt:lpstr>500</vt:lpstr>
      <vt:lpstr>500 1.2 69hp</vt:lpstr>
      <vt:lpstr>500 0.9 Twinair 85hp</vt:lpstr>
      <vt:lpstr>500 0.9 Twinair 105hp</vt:lpstr>
      <vt:lpstr>500 1.3 MTJ 95hp </vt:lpstr>
      <vt:lpstr>500 C</vt:lpstr>
      <vt:lpstr>500 C 1.2 69hp</vt:lpstr>
      <vt:lpstr>500 C 0.9 Twinair 85HP</vt:lpstr>
      <vt:lpstr>500 C 0.9 Twinair 105HP</vt:lpstr>
      <vt:lpstr>500 C 1.3 MTJ 95hp </vt:lpstr>
      <vt:lpstr>500L</vt:lpstr>
      <vt:lpstr>500L 1.4 95HP</vt:lpstr>
      <vt:lpstr>500L 0.9 Twinair 105hp</vt:lpstr>
      <vt:lpstr>500L 1.3 MTJ 85hp</vt:lpstr>
      <vt:lpstr>500L 1.3 MTJ 85hp MTA</vt:lpstr>
      <vt:lpstr>500L 1.6 MTJ 105hp</vt:lpstr>
      <vt:lpstr>500L Living</vt:lpstr>
      <vt:lpstr>500L Living 1.3 MTJ 85hp MTA</vt:lpstr>
      <vt:lpstr>500L Living 1.6 MTJ 105hp</vt:lpstr>
      <vt:lpstr>Punto</vt:lpstr>
      <vt:lpstr>Punto 1.2 69hp </vt:lpstr>
      <vt:lpstr>Punto 1.4 77hp LPG</vt:lpstr>
      <vt:lpstr>Punto 0.9 Twinair 105hp</vt:lpstr>
      <vt:lpstr>Punto 1.3 MTJ 75hp</vt:lpstr>
      <vt:lpstr>Punto 1.3 MTJ 85hp</vt:lpstr>
      <vt:lpstr>Bravo</vt:lpstr>
      <vt:lpstr>Bravo 1.6 MTJ 120hp</vt:lpstr>
      <vt:lpstr>Doblo</vt:lpstr>
      <vt:lpstr>Doblo 1.4 95hp</vt:lpstr>
      <vt:lpstr>Doblo 1.4 120hp</vt:lpstr>
      <vt:lpstr>Doblo 1.6 MTJ 105hp</vt:lpstr>
      <vt:lpstr>Sedici</vt:lpstr>
      <vt:lpstr>1.6 120hp</vt:lpstr>
      <vt:lpstr>Freemont</vt:lpstr>
      <vt:lpstr>Freemont 2.0 MTJ 170hp</vt:lpstr>
      <vt:lpstr>'1.6 120hp'!Print_Area</vt:lpstr>
      <vt:lpstr>'500 0.9 Twinair 105hp'!Print_Area</vt:lpstr>
      <vt:lpstr>'500 0.9 Twinair 85hp'!Print_Area</vt:lpstr>
      <vt:lpstr>'500 1.2 69hp'!Print_Area</vt:lpstr>
      <vt:lpstr>'500 1.3 MTJ 95hp '!Print_Area</vt:lpstr>
      <vt:lpstr>'500 C 0.9 Twinair 105HP'!Print_Area</vt:lpstr>
      <vt:lpstr>'500 C 0.9 Twinair 85HP'!Print_Area</vt:lpstr>
      <vt:lpstr>'500 C 1.2 69hp'!Print_Area</vt:lpstr>
      <vt:lpstr>'500 C 1.3 MTJ 95hp '!Print_Area</vt:lpstr>
      <vt:lpstr>'500L 0.9 Twinair 105hp'!Print_Area</vt:lpstr>
      <vt:lpstr>'500L 1.3 MTJ 85hp'!Print_Area</vt:lpstr>
      <vt:lpstr>'500L 1.3 MTJ 85hp MTA'!Print_Area</vt:lpstr>
      <vt:lpstr>'500L 1.4 95HP'!Print_Area</vt:lpstr>
      <vt:lpstr>'500L 1.6 MTJ 105hp'!Print_Area</vt:lpstr>
      <vt:lpstr>'500L Living 1.6 MTJ 105hp'!Print_Area</vt:lpstr>
      <vt:lpstr>'Bravo 1.6 MTJ 120hp'!Print_Area</vt:lpstr>
      <vt:lpstr>'Doblo 1.4 120hp'!Print_Area</vt:lpstr>
      <vt:lpstr>'Doblo 1.4 95hp'!Print_Area</vt:lpstr>
      <vt:lpstr>'Doblo 1.6 MTJ 105hp'!Print_Area</vt:lpstr>
      <vt:lpstr>'Freemont 2.0 MTJ 170hp'!Print_Area</vt:lpstr>
      <vt:lpstr>'New Panda 0.9 Twinair 85hp'!Print_Area</vt:lpstr>
      <vt:lpstr>'New Panda 1.2 69hp'!Print_Area</vt:lpstr>
      <vt:lpstr>'New Panda 1.3 MTJ 75hp'!Print_Area</vt:lpstr>
      <vt:lpstr>'Punto 0.9 Twinair 105hp'!Print_Area</vt:lpstr>
      <vt:lpstr>'Punto 1.2 69hp '!Print_Area</vt:lpstr>
      <vt:lpstr>'Punto 1.3 MTJ 75hp'!Print_Area</vt:lpstr>
      <vt:lpstr>'Punto 1.3 MTJ 85hp'!Print_Area</vt:lpstr>
      <vt:lpstr>'Punto 1.4 77hp LPG'!Print_Area</vt:lpstr>
      <vt:lpstr>Qubo!Print_Area</vt:lpstr>
      <vt:lpstr>'ΕΚΤΥΠΩΣΗ ΧΑΡΑΚΤΗΡΙΣΤΙΚΩΝ'!Print_Area</vt:lpstr>
      <vt:lpstr>'ΠΡΟΤΕΙΝΟΜΕΝΟΣ ΤΙΜΟΚΑΤΑΛΟΓΟΣ'!Print_Area</vt:lpstr>
      <vt:lpstr>'500 0.9 Twinair 105hp'!Print_Titles</vt:lpstr>
      <vt:lpstr>'500 0.9 Twinair 85hp'!Print_Titles</vt:lpstr>
      <vt:lpstr>'500 1.2 69hp'!Print_Titles</vt:lpstr>
      <vt:lpstr>'500 1.3 MTJ 95hp '!Print_Titles</vt:lpstr>
      <vt:lpstr>'500 C 0.9 Twinair 105HP'!Print_Titles</vt:lpstr>
      <vt:lpstr>'500 C 0.9 Twinair 85HP'!Print_Titles</vt:lpstr>
      <vt:lpstr>'500 C 1.2 69hp'!Print_Titles</vt:lpstr>
      <vt:lpstr>'500 C 1.3 MTJ 95hp '!Print_Titles</vt:lpstr>
      <vt:lpstr>'500L 0.9 Twinair 105hp'!Print_Titles</vt:lpstr>
      <vt:lpstr>'500L 1.3 MTJ 85hp'!Print_Titles</vt:lpstr>
      <vt:lpstr>'500L 1.3 MTJ 85hp MTA'!Print_Titles</vt:lpstr>
      <vt:lpstr>'500L 1.4 95HP'!Print_Titles</vt:lpstr>
      <vt:lpstr>'500L 1.6 MTJ 105hp'!Print_Titles</vt:lpstr>
      <vt:lpstr>'500L Living 1.6 MTJ 105hp'!Print_Titles</vt:lpstr>
      <vt:lpstr>'Punto 1.2 69hp '!Print_Titles</vt:lpstr>
      <vt:lpstr>'Punto 1.3 MTJ 75hp'!Print_Titles</vt:lpstr>
      <vt:lpstr>'Punto 1.4 77hp LPG'!Print_Titles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CACAVOULIS Nicolaos (FGA)</cp:lastModifiedBy>
  <cp:lastPrinted>2013-04-04T10:06:33Z</cp:lastPrinted>
  <dcterms:created xsi:type="dcterms:W3CDTF">2005-11-29T14:03:45Z</dcterms:created>
  <dcterms:modified xsi:type="dcterms:W3CDTF">2013-11-27T13:43:29Z</dcterms:modified>
</cp:coreProperties>
</file>